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13d74d2f2b14ee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Start Here" sheetId="1" r:id="R46cbc8516f6c4f78"/>
    <x:sheet xmlns:r="http://schemas.openxmlformats.org/officeDocument/2006/relationships" name="13-Week Cash Flow" sheetId="2" r:id="Rcdbf2d7a1e5543af"/>
    <x:sheet xmlns:r="http://schemas.openxmlformats.org/officeDocument/2006/relationships" name="Pricing &amp; Margin" sheetId="3" r:id="Raf0b4b20e0554c52"/>
    <x:sheet xmlns:r="http://schemas.openxmlformats.org/officeDocument/2006/relationships" name="Expense Review" sheetId="4" r:id="Rc93401bf03ce44c1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3">
    <x:numFmt numFmtId="200" formatCode="$#,##0;[Red]($#,##0);-"/>
    <x:numFmt numFmtId="201" formatCode="0"/>
    <x:numFmt numFmtId="202" formatCode="0.0%"/>
  </x:numFmts>
  <x:fonts count="10">
    <x:font>
      <x:sz val="11"/>
      <x:name val="Carlito"/>
    </x:font>
    <x:font>
      <x:b/>
      <x:sz val="16"/>
      <x:color rgb="FF132D45"/>
      <x:name val="Arial"/>
    </x:font>
    <x:font>
      <x:i/>
      <x:sz val="10"/>
      <x:color rgb="FF64717C"/>
      <x:name val="Arial"/>
    </x:font>
    <x:font>
      <x:b/>
      <x:sz val="10"/>
      <x:color rgb="FFFFFFFF"/>
      <x:name val="Arial"/>
    </x:font>
    <x:font>
      <x:sz val="10"/>
      <x:color rgb="FF263746"/>
      <x:name val="Arial"/>
    </x:font>
    <x:font>
      <x:b/>
      <x:sz val="10"/>
      <x:color rgb="FF132D45"/>
      <x:name val="Arial"/>
    </x:font>
    <x:font>
      <x:sz val="10"/>
      <x:color rgb="FF1F4E78"/>
      <x:name val="Arial"/>
    </x:font>
    <x:font>
      <x:b/>
      <x:sz val="12"/>
      <x:color rgb="FF132D45"/>
      <x:name val="Arial"/>
    </x:font>
    <x:font>
      <x:b/>
      <x:sz val="10"/>
      <x:color rgb="FF263746"/>
      <x:name val="Arial"/>
    </x:font>
    <x:font>
      <x:sz val="11"/>
      <x:name val="Arial"/>
    </x:font>
  </x:fonts>
  <x:fills count="6">
    <x:fill>
      <x:patternFill patternType="none"/>
    </x:fill>
    <x:fill>
      <x:patternFill patternType="gray125"/>
    </x:fill>
    <x:fill>
      <x:patternFill patternType="solid">
        <x:fgColor rgb="FF132D45"/>
      </x:patternFill>
    </x:fill>
    <x:fill>
      <x:patternFill patternType="solid">
        <x:fgColor rgb="FFFAF7F0"/>
      </x:patternFill>
    </x:fill>
    <x:fill>
      <x:patternFill patternType="solid">
        <x:fgColor rgb="FFFFF2CC"/>
      </x:patternFill>
    </x:fill>
    <x:fill>
      <x:patternFill patternType="solid">
        <x:fgColor rgb="FFEEF2F4"/>
      </x:patternFill>
    </x:fill>
  </x:fills>
  <x:borders count="16">
    <x:border/>
    <x:border>
      <x:bottom style="medium">
        <x:color rgb="FFC99A42"/>
      </x:bottom>
    </x:border>
    <x:border>
      <x:bottom style="thin">
        <x:color rgb="FFE4DED3"/>
      </x:bottom>
    </x:border>
    <x:border>
      <x:top style="thin">
        <x:color rgb="FFE4DED3"/>
      </x:top>
      <x:bottom style="thin">
        <x:color rgb="FFE4DED3"/>
      </x:bottom>
    </x:border>
    <x:border>
      <x:left style="thin">
        <x:color rgb="FFD6B656"/>
      </x:left>
      <x:top style="thin">
        <x:color rgb="FFD6B656"/>
      </x:top>
    </x:border>
    <x:border>
      <x:top style="thin">
        <x:color rgb="FFD6B656"/>
      </x:top>
    </x:border>
    <x:border>
      <x:right style="thin">
        <x:color rgb="FFD6B656"/>
      </x:right>
      <x:top style="thin">
        <x:color rgb="FFD6B656"/>
      </x:top>
    </x:border>
    <x:border>
      <x:left style="thin">
        <x:color rgb="FFD6B656"/>
      </x:left>
      <x:bottom style="thin">
        <x:color rgb="FFD6B656"/>
      </x:bottom>
    </x:border>
    <x:border>
      <x:bottom style="thin">
        <x:color rgb="FFD6B656"/>
      </x:bottom>
    </x:border>
    <x:border>
      <x:right style="thin">
        <x:color rgb="FFD6B656"/>
      </x:right>
      <x:bottom style="thin">
        <x:color rgb="FFD6B656"/>
      </x:bottom>
    </x:border>
    <x:border>
      <x:left style="thin">
        <x:color rgb="FFD6B656"/>
      </x:left>
    </x:border>
    <x:border>
      <x:right style="thin">
        <x:color rgb="FFD6B656"/>
      </x:right>
    </x:border>
    <x:border>
      <x:left style="thin">
        <x:color rgb="FFD6B656"/>
      </x:left>
      <x:right style="thin">
        <x:color rgb="FFD6B656"/>
      </x:right>
      <x:top style="thin">
        <x:color rgb="FFD6B656"/>
      </x:top>
      <x:bottom style="thin">
        <x:color rgb="FFD6B656"/>
      </x:bottom>
    </x:border>
    <x:border>
      <x:left style="thin">
        <x:color rgb="FFD6B656"/>
      </x:left>
      <x:right style="thin">
        <x:color rgb="FFD6B656"/>
      </x:right>
      <x:top style="thin">
        <x:color rgb="FFD6B656"/>
      </x:top>
    </x:border>
    <x:border>
      <x:left style="thin">
        <x:color rgb="FFD6B656"/>
      </x:left>
      <x:right style="thin">
        <x:color rgb="FFD6B656"/>
      </x:right>
    </x:border>
    <x:border>
      <x:left style="thin">
        <x:color rgb="FFD6B656"/>
      </x:left>
      <x:right style="thin">
        <x:color rgb="FFD6B656"/>
      </x:right>
      <x:bottom style="thin">
        <x:color rgb="FFD6B656"/>
      </x:bottom>
    </x:border>
  </x:borders>
  <x:cellStyleXfs count="1">
    <x:xf numFmtId="0" fontId="0" fillId="0" borderId="0"/>
  </x:cellStyleXfs>
  <x:cellXfs count="98">
    <x:xf numFmtId="0" fontId="0" fillId="0" borderId="0" xfId="0"/>
    <x:xf numFmtId="0" fontId="0" fillId="0" borderId="1" xfId="0" applyNumberFormat="1" applyFont="1" applyFill="1" applyBorder="1"/>
    <x:xf numFmtId="0" fontId="1" fillId="0" borderId="1" xfId="0" applyNumberFormat="1" applyFont="1" applyFill="1" applyBorder="1"/>
    <x:xf numFmtId="0" fontId="2" fillId="0" borderId="0" xfId="0" applyNumberFormat="1" applyFont="1" applyFill="1" applyBorder="1"/>
    <x:xf numFmtId="0" fontId="0" fillId="2" borderId="0" xfId="0" applyNumberFormat="1" applyFont="1" applyFill="1" applyBorder="1"/>
    <x:xf numFmtId="0" fontId="3" fillId="2" borderId="0" xfId="0" applyNumberFormat="1" applyFont="1" applyFill="1" applyBorder="1"/>
    <x:xf numFmtId="0" fontId="3" fillId="2" borderId="0" xfId="0" applyNumberFormat="1" applyFont="1" applyFill="1" applyBorder="1" applyAlignment="1">
      <x:alignment horizontal="center"/>
    </x:xf>
    <x:xf numFmtId="0" fontId="3" fillId="2" borderId="0" xfId="0" applyNumberFormat="1" applyFont="1" applyFill="1" applyBorder="1" applyAlignment="1">
      <x:alignment horizontal="center" vertical="center"/>
    </x:xf>
    <x:xf numFmtId="0" fontId="4" fillId="0" borderId="0" xfId="0" applyNumberFormat="1" applyFont="1" applyFill="1" applyBorder="1"/>
    <x:xf numFmtId="0" fontId="4" fillId="0" borderId="0" xfId="0" applyNumberFormat="1" applyFont="1" applyFill="1" applyBorder="1" applyAlignment="1">
      <x:alignment vertical="center"/>
    </x:xf>
    <x:xf numFmtId="0" fontId="3" fillId="2" borderId="2" xfId="0" applyNumberFormat="1" applyFont="1" applyFill="1" applyBorder="1" applyAlignment="1">
      <x:alignment horizontal="center" vertical="center"/>
    </x:xf>
    <x:xf numFmtId="0" fontId="4" fillId="0" borderId="3" xfId="0" applyNumberFormat="1" applyFont="1" applyFill="1" applyBorder="1" applyAlignment="1">
      <x:alignment vertical="center"/>
    </x:xf>
    <x:xf numFmtId="0" fontId="4" fillId="0" borderId="3" xfId="0" applyNumberFormat="1" applyFont="1" applyFill="1" applyBorder="1" applyAlignment="1">
      <x:alignment vertical="center" wrapText="1"/>
    </x:xf>
    <x:xf numFmtId="0" fontId="0" fillId="3" borderId="0" xfId="0" applyNumberFormat="1" applyFont="1" applyFill="1" applyBorder="1"/>
    <x:xf numFmtId="0" fontId="5" fillId="3" borderId="0" xfId="0" applyNumberFormat="1" applyFont="1" applyFill="1" applyBorder="1"/>
    <x:xf numFmtId="0" fontId="4" fillId="4" borderId="0" xfId="0" applyNumberFormat="1" applyFont="1" applyFill="1" applyBorder="1" applyAlignment="1">
      <x:alignment vertical="center"/>
    </x:xf>
    <x:xf numFmtId="0" fontId="6" fillId="4" borderId="0" xfId="0" applyNumberFormat="1" applyFont="1" applyFill="1" applyBorder="1" applyAlignment="1">
      <x:alignment vertical="center"/>
    </x:xf>
    <x:xf numFmtId="0" fontId="6" fillId="4" borderId="4" xfId="0" applyNumberFormat="1" applyFont="1" applyFill="1" applyBorder="1" applyAlignment="1">
      <x:alignment vertical="center"/>
    </x:xf>
    <x:xf numFmtId="0" fontId="6" fillId="4" borderId="5" xfId="0" applyNumberFormat="1" applyFont="1" applyFill="1" applyBorder="1" applyAlignment="1">
      <x:alignment vertical="center"/>
    </x:xf>
    <x:xf numFmtId="0" fontId="6" fillId="4" borderId="6" xfId="0" applyNumberFormat="1" applyFont="1" applyFill="1" applyBorder="1" applyAlignment="1">
      <x:alignment vertical="center"/>
    </x:xf>
    <x:xf numFmtId="0" fontId="6" fillId="4" borderId="7" xfId="0" applyNumberFormat="1" applyFont="1" applyFill="1" applyBorder="1" applyAlignment="1">
      <x:alignment vertical="center"/>
    </x:xf>
    <x:xf numFmtId="0" fontId="6" fillId="4" borderId="8" xfId="0" applyNumberFormat="1" applyFont="1" applyFill="1" applyBorder="1" applyAlignment="1">
      <x:alignment vertical="center"/>
    </x:xf>
    <x:xf numFmtId="0" fontId="6" fillId="4" borderId="9" xfId="0" applyNumberFormat="1" applyFont="1" applyFill="1" applyBorder="1" applyAlignment="1">
      <x:alignment vertical="center"/>
    </x:xf>
    <x:xf numFmtId="0" fontId="6" fillId="4" borderId="10" xfId="0" applyNumberFormat="1" applyFont="1" applyFill="1" applyBorder="1" applyAlignment="1">
      <x:alignment vertical="center"/>
    </x:xf>
    <x:xf numFmtId="0" fontId="6" fillId="4" borderId="11" xfId="0" applyNumberFormat="1" applyFont="1" applyFill="1" applyBorder="1" applyAlignment="1">
      <x:alignment vertical="center"/>
    </x:xf>
    <x:xf numFmtId="0" fontId="6" fillId="4" borderId="12" xfId="0" applyNumberFormat="1" applyFont="1" applyFill="1" applyBorder="1" applyAlignment="1">
      <x:alignment vertical="center"/>
    </x:xf>
    <x:xf numFmtId="200" fontId="6" fillId="4" borderId="12" xfId="0" applyNumberFormat="1" applyFont="1" applyFill="1" applyBorder="1" applyAlignment="1">
      <x:alignment vertical="center"/>
    </x:xf>
    <x:xf numFmtId="200" fontId="4" fillId="0" borderId="0" xfId="0" applyNumberFormat="1" applyFont="1" applyFill="1" applyBorder="1" applyAlignment="1">
      <x:alignment vertical="center"/>
    </x:xf>
    <x:xf numFmtId="200" fontId="6" fillId="4" borderId="4" xfId="0" applyNumberFormat="1" applyFont="1" applyFill="1" applyBorder="1" applyAlignment="1">
      <x:alignment vertical="center"/>
    </x:xf>
    <x:xf numFmtId="200" fontId="6" fillId="4" borderId="5" xfId="0" applyNumberFormat="1" applyFont="1" applyFill="1" applyBorder="1" applyAlignment="1">
      <x:alignment vertical="center"/>
    </x:xf>
    <x:xf numFmtId="200" fontId="6" fillId="4" borderId="6" xfId="0" applyNumberFormat="1" applyFont="1" applyFill="1" applyBorder="1" applyAlignment="1">
      <x:alignment vertical="center"/>
    </x:xf>
    <x:xf numFmtId="200" fontId="6" fillId="4" borderId="7" xfId="0" applyNumberFormat="1" applyFont="1" applyFill="1" applyBorder="1" applyAlignment="1">
      <x:alignment vertical="center"/>
    </x:xf>
    <x:xf numFmtId="200" fontId="6" fillId="4" borderId="8" xfId="0" applyNumberFormat="1" applyFont="1" applyFill="1" applyBorder="1" applyAlignment="1">
      <x:alignment vertical="center"/>
    </x:xf>
    <x:xf numFmtId="200" fontId="6" fillId="4" borderId="9" xfId="0" applyNumberFormat="1" applyFont="1" applyFill="1" applyBorder="1" applyAlignment="1">
      <x:alignment vertical="center"/>
    </x:xf>
    <x:xf numFmtId="200" fontId="6" fillId="4" borderId="10" xfId="0" applyNumberFormat="1" applyFont="1" applyFill="1" applyBorder="1" applyAlignment="1">
      <x:alignment vertical="center"/>
    </x:xf>
    <x:xf numFmtId="200" fontId="6" fillId="4" borderId="0" xfId="0" applyNumberFormat="1" applyFont="1" applyFill="1" applyBorder="1" applyAlignment="1">
      <x:alignment vertical="center"/>
    </x:xf>
    <x:xf numFmtId="200" fontId="6" fillId="4" borderId="11" xfId="0" applyNumberFormat="1" applyFont="1" applyFill="1" applyBorder="1" applyAlignment="1">
      <x:alignment vertical="center"/>
    </x:xf>
    <x:xf numFmtId="0" fontId="4" fillId="5" borderId="0" xfId="0" applyNumberFormat="1" applyFont="1" applyFill="1" applyBorder="1" applyAlignment="1">
      <x:alignment vertical="center"/>
    </x:xf>
    <x:xf numFmtId="200" fontId="4" fillId="5" borderId="0" xfId="0" applyNumberFormat="1" applyFont="1" applyFill="1" applyBorder="1" applyAlignment="1">
      <x:alignment vertical="center"/>
    </x:xf>
    <x:xf numFmtId="0" fontId="5" fillId="5" borderId="0" xfId="0" applyNumberFormat="1" applyFont="1" applyFill="1" applyBorder="1" applyAlignment="1">
      <x:alignment vertical="center"/>
    </x:xf>
    <x:xf numFmtId="200" fontId="5" fillId="5" borderId="0" xfId="0" applyNumberFormat="1" applyFont="1" applyFill="1" applyBorder="1" applyAlignment="1">
      <x:alignment vertical="center"/>
    </x:xf>
    <x:xf numFmtId="0" fontId="0" fillId="4" borderId="0" xfId="0" applyNumberFormat="1" applyFont="1" applyFill="1" applyBorder="1"/>
    <x:xf numFmtId="0" fontId="6" fillId="4" borderId="0" xfId="0" applyNumberFormat="1" applyFont="1" applyFill="1" applyBorder="1"/>
    <x:xf numFmtId="0" fontId="6" fillId="4" borderId="12" xfId="0" applyNumberFormat="1" applyFont="1" applyFill="1" applyBorder="1"/>
    <x:xf numFmtId="200" fontId="0" fillId="0" borderId="0" xfId="0" applyNumberFormat="1" applyFont="1" applyFill="1" applyBorder="1"/>
    <x:xf numFmtId="200" fontId="6" fillId="4" borderId="12" xfId="0" applyNumberFormat="1" applyFont="1" applyFill="1" applyBorder="1"/>
    <x:xf numFmtId="0" fontId="6" fillId="4" borderId="13" xfId="0" applyNumberFormat="1" applyFont="1" applyFill="1" applyBorder="1"/>
    <x:xf numFmtId="0" fontId="6" fillId="4" borderId="14" xfId="0" applyNumberFormat="1" applyFont="1" applyFill="1" applyBorder="1"/>
    <x:xf numFmtId="0" fontId="6" fillId="4" borderId="15" xfId="0" applyNumberFormat="1" applyFont="1" applyFill="1" applyBorder="1"/>
    <x:xf numFmtId="200" fontId="6" fillId="4" borderId="13" xfId="0" applyNumberFormat="1" applyFont="1" applyFill="1" applyBorder="1"/>
    <x:xf numFmtId="200" fontId="6" fillId="4" borderId="14" xfId="0" applyNumberFormat="1" applyFont="1" applyFill="1" applyBorder="1"/>
    <x:xf numFmtId="201" fontId="6" fillId="4" borderId="14" xfId="0" applyNumberFormat="1" applyFont="1" applyFill="1" applyBorder="1"/>
    <x:xf numFmtId="202" fontId="6" fillId="4" borderId="15" xfId="0" applyNumberFormat="1" applyFont="1" applyFill="1" applyBorder="1"/>
    <x:xf numFmtId="202" fontId="0" fillId="0" borderId="0" xfId="0" applyNumberFormat="1" applyFont="1" applyFill="1" applyBorder="1"/>
    <x:xf numFmtId="201" fontId="0" fillId="0" borderId="0" xfId="0" applyNumberFormat="1" applyFont="1" applyFill="1" applyBorder="1"/>
    <x:xf numFmtId="0" fontId="0" fillId="5" borderId="0" xfId="0" applyNumberFormat="1" applyFont="1" applyFill="1" applyBorder="1"/>
    <x:xf numFmtId="200" fontId="0" fillId="5" borderId="0" xfId="0" applyNumberFormat="1" applyFont="1" applyFill="1" applyBorder="1"/>
    <x:xf numFmtId="202" fontId="0" fillId="5" borderId="0" xfId="0" applyNumberFormat="1" applyFont="1" applyFill="1" applyBorder="1"/>
    <x:xf numFmtId="201" fontId="0" fillId="5" borderId="0" xfId="0" applyNumberFormat="1" applyFont="1" applyFill="1" applyBorder="1"/>
    <x:xf numFmtId="0" fontId="7" fillId="5" borderId="0" xfId="0" applyNumberFormat="1" applyFont="1" applyFill="1" applyBorder="1"/>
    <x:xf numFmtId="200" fontId="7" fillId="5" borderId="0" xfId="0" applyNumberFormat="1" applyFont="1" applyFill="1" applyBorder="1"/>
    <x:xf numFmtId="200" fontId="4" fillId="4" borderId="13" xfId="0" applyNumberFormat="1" applyFont="1" applyFill="1" applyBorder="1"/>
    <x:xf numFmtId="0" fontId="4" fillId="5" borderId="0" xfId="0" applyNumberFormat="1" applyFont="1" applyFill="1" applyBorder="1"/>
    <x:xf numFmtId="200" fontId="4" fillId="5" borderId="0" xfId="0" applyNumberFormat="1" applyFont="1" applyFill="1" applyBorder="1"/>
    <x:xf numFmtId="200" fontId="4" fillId="4" borderId="14" xfId="0" applyNumberFormat="1" applyFont="1" applyFill="1" applyBorder="1"/>
    <x:xf numFmtId="0" fontId="8" fillId="5" borderId="0" xfId="0" applyNumberFormat="1" applyFont="1" applyFill="1" applyBorder="1"/>
    <x:xf numFmtId="200" fontId="8" fillId="5" borderId="0" xfId="0" applyNumberFormat="1" applyFont="1" applyFill="1" applyBorder="1"/>
    <x:xf numFmtId="202" fontId="4" fillId="5" borderId="0" xfId="0" applyNumberFormat="1" applyFont="1" applyFill="1" applyBorder="1"/>
    <x:xf numFmtId="201" fontId="4" fillId="4" borderId="14" xfId="0" applyNumberFormat="1" applyFont="1" applyFill="1" applyBorder="1"/>
    <x:xf numFmtId="202" fontId="4" fillId="4" borderId="15" xfId="0" applyNumberFormat="1" applyFont="1" applyFill="1" applyBorder="1"/>
    <x:xf numFmtId="201" fontId="4" fillId="5" borderId="0" xfId="0" applyNumberFormat="1" applyFont="1" applyFill="1" applyBorder="1"/>
    <x:xf numFmtId="200" fontId="4" fillId="0" borderId="0" xfId="0" applyNumberFormat="1" applyFont="1" applyFill="1" applyBorder="1"/>
    <x:xf numFmtId="201" fontId="4" fillId="0" borderId="0" xfId="0" applyNumberFormat="1" applyFont="1" applyFill="1" applyBorder="1"/>
    <x:xf numFmtId="200" fontId="4" fillId="4" borderId="13" xfId="0" applyNumberFormat="1" applyFont="1" applyFill="1" applyBorder="1" applyAlignment="1">
      <x:alignment vertical="center"/>
    </x:xf>
    <x:xf numFmtId="200" fontId="4" fillId="4" borderId="14" xfId="0" applyNumberFormat="1" applyFont="1" applyFill="1" applyBorder="1" applyAlignment="1">
      <x:alignment vertical="center"/>
    </x:xf>
    <x:xf numFmtId="0" fontId="8" fillId="5" borderId="0" xfId="0" applyNumberFormat="1" applyFont="1" applyFill="1" applyBorder="1" applyAlignment="1">
      <x:alignment vertical="center"/>
    </x:xf>
    <x:xf numFmtId="200" fontId="8" fillId="5" borderId="0" xfId="0" applyNumberFormat="1" applyFont="1" applyFill="1" applyBorder="1" applyAlignment="1">
      <x:alignment vertical="center"/>
    </x:xf>
    <x:xf numFmtId="202" fontId="4" fillId="5" borderId="0" xfId="0" applyNumberFormat="1" applyFont="1" applyFill="1" applyBorder="1" applyAlignment="1">
      <x:alignment vertical="center"/>
    </x:xf>
    <x:xf numFmtId="201" fontId="4" fillId="4" borderId="14" xfId="0" applyNumberFormat="1" applyFont="1" applyFill="1" applyBorder="1" applyAlignment="1">
      <x:alignment vertical="center"/>
    </x:xf>
    <x:xf numFmtId="202" fontId="4" fillId="4" borderId="15" xfId="0" applyNumberFormat="1" applyFont="1" applyFill="1" applyBorder="1" applyAlignment="1">
      <x:alignment vertical="center"/>
    </x:xf>
    <x:xf numFmtId="201" fontId="4" fillId="5" borderId="0" xfId="0" applyNumberFormat="1" applyFont="1" applyFill="1" applyBorder="1" applyAlignment="1">
      <x:alignment vertical="center"/>
    </x:xf>
    <x:xf numFmtId="201" fontId="4" fillId="0" borderId="0" xfId="0" applyNumberFormat="1" applyFont="1" applyFill="1" applyBorder="1" applyAlignment="1">
      <x:alignment vertical="center"/>
    </x:xf>
    <x:xf numFmtId="0" fontId="4" fillId="2" borderId="0" xfId="0" applyNumberFormat="1" applyFont="1" applyFill="1" applyBorder="1" applyAlignment="1">
      <x:alignment vertical="center"/>
    </x:xf>
    <x:xf numFmtId="0" fontId="3" fillId="2" borderId="0" xfId="0" applyNumberFormat="1" applyFont="1" applyFill="1" applyBorder="1" applyAlignment="1">
      <x:alignment vertical="center"/>
    </x:xf>
    <x:xf numFmtId="0" fontId="6" fillId="4" borderId="4" xfId="0" applyNumberFormat="1" applyFont="1" applyFill="1" applyBorder="1"/>
    <x:xf numFmtId="0" fontId="6" fillId="4" borderId="5" xfId="0" applyNumberFormat="1" applyFont="1" applyFill="1" applyBorder="1"/>
    <x:xf numFmtId="0" fontId="6" fillId="4" borderId="6" xfId="0" applyNumberFormat="1" applyFont="1" applyFill="1" applyBorder="1"/>
    <x:xf numFmtId="0" fontId="6" fillId="4" borderId="10" xfId="0" applyNumberFormat="1" applyFont="1" applyFill="1" applyBorder="1"/>
    <x:xf numFmtId="0" fontId="6" fillId="4" borderId="11" xfId="0" applyNumberFormat="1" applyFont="1" applyFill="1" applyBorder="1"/>
    <x:xf numFmtId="0" fontId="6" fillId="4" borderId="7" xfId="0" applyNumberFormat="1" applyFont="1" applyFill="1" applyBorder="1"/>
    <x:xf numFmtId="0" fontId="6" fillId="4" borderId="8" xfId="0" applyNumberFormat="1" applyFont="1" applyFill="1" applyBorder="1"/>
    <x:xf numFmtId="0" fontId="6" fillId="4" borderId="9" xfId="0" applyNumberFormat="1" applyFont="1" applyFill="1" applyBorder="1"/>
    <x:xf numFmtId="200" fontId="6" fillId="4" borderId="5" xfId="0" applyNumberFormat="1" applyFont="1" applyFill="1" applyBorder="1"/>
    <x:xf numFmtId="200" fontId="6" fillId="4" borderId="0" xfId="0" applyNumberFormat="1" applyFont="1" applyFill="1" applyBorder="1"/>
    <x:xf numFmtId="200" fontId="6" fillId="4" borderId="8" xfId="0" applyNumberFormat="1" applyFont="1" applyFill="1" applyBorder="1"/>
    <x:xf numFmtId="0" fontId="9" fillId="0" borderId="1" xfId="0" applyNumberFormat="1" applyFont="1" applyFill="1" applyBorder="1"/>
    <x:xf numFmtId="0" fontId="9" fillId="0" borderId="0" xfId="0" applyNumberFormat="1" applyFont="1" applyFill="1" applyBorder="1"/>
    <x:xf numFmtId="200" fontId="9" fillId="0" borderId="0" xfId="0" applyNumberFormat="1" applyFont="1" applyFill="1" applyBorder="1"/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b006869185c416e" /><Relationship Type="http://schemas.openxmlformats.org/officeDocument/2006/relationships/theme" Target="/xl/theme/theme1.xml" Id="Rf5666b3c418847fe" /><Relationship Type="http://schemas.openxmlformats.org/officeDocument/2006/relationships/sharedStrings" Target="/xl/sharedStrings.xml" Id="Rf7475cbbb49a45a9" /><Relationship Type="http://schemas.openxmlformats.org/officeDocument/2006/relationships/worksheet" Target="/xl/worksheets/sheet1.xml" Id="R46cbc8516f6c4f78" /><Relationship Type="http://schemas.openxmlformats.org/officeDocument/2006/relationships/worksheet" Target="/xl/worksheets/sheet2.xml" Id="Rcdbf2d7a1e5543af" /><Relationship Type="http://schemas.openxmlformats.org/officeDocument/2006/relationships/worksheet" Target="/xl/worksheets/sheet3.xml" Id="Raf0b4b20e0554c52" /><Relationship Type="http://schemas.openxmlformats.org/officeDocument/2006/relationships/worksheet" Target="/xl/worksheets/sheet4.xml" Id="Rc93401bf03ce44c1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21" hidden="0" customWidth="1"/>
    <x:col min="2" max="2" width="33" hidden="0" customWidth="1"/>
    <x:col min="3" max="3" width="31" hidden="0" customWidth="1"/>
    <x:col min="4" max="4" width="22" hidden="0" customWidth="1"/>
    <x:col min="5" max="5" width="27" hidden="0" customWidth="1"/>
    <x:col min="6" max="6" width="36" hidden="0" customWidth="1"/>
  </x:cols>
  <x:sheetData>
    <x:row r="2">
      <x:c r="A2" s="2" t="str">
        <x:v>Lumsted Small-Business Financial Toolkit</x:v>
      </x:c>
      <x:c r="B2" s="95"/>
      <x:c r="C2" s="95"/>
      <x:c r="D2" s="95"/>
      <x:c r="E2" s="95"/>
      <x:c r="F2" s="95"/>
      <x:c r="G2" s="95"/>
    </x:row>
    <x:row r="3">
      <x:c r="A3" s="3" t="str">
        <x:v>Editable cells are shaded gold. Enter your own numbers; formulas update automatically.</x:v>
      </x:c>
      <x:c r="B3" s="3"/>
      <x:c r="C3" s="3"/>
      <x:c r="D3" s="3"/>
      <x:c r="E3" s="3"/>
      <x:c r="F3" s="3"/>
      <x:c r="G3" s="3"/>
    </x:row>
    <x:row r="4">
      <x:c r="A4" s="96"/>
      <x:c r="B4" s="96"/>
      <x:c r="C4" s="96"/>
      <x:c r="D4" s="96"/>
      <x:c r="E4" s="96"/>
      <x:c r="F4" s="96"/>
      <x:c r="G4" s="96"/>
    </x:row>
    <x:row r="5" ht="24" customHeight="1">
      <x:c r="A5" s="10" t="str">
        <x:v>Tool</x:v>
      </x:c>
      <x:c r="B5" s="10" t="str">
        <x:v>Use it to</x:v>
      </x:c>
      <x:c r="C5" s="10" t="str">
        <x:v>Start with</x:v>
      </x:c>
      <x:c r="D5" s="10" t="str">
        <x:v>Recommended rhythm</x:v>
      </x:c>
      <x:c r="E5" s="10" t="str">
        <x:v>Key output</x:v>
      </x:c>
      <x:c r="F5" s="10" t="str">
        <x:v>Action question</x:v>
      </x:c>
      <x:c r="G5" s="7" t="str"/>
    </x:row>
    <x:row r="6" ht="52" customHeight="1">
      <x:c r="A6" s="12" t="str">
        <x:v>13-Week Cash Flow</x:v>
      </x:c>
      <x:c r="B6" s="12" t="str">
        <x:v>See cash timing before it becomes urgent</x:v>
      </x:c>
      <x:c r="C6" s="12" t="str">
        <x:v>Opening cash and weekly inflows/outflows</x:v>
      </x:c>
      <x:c r="D6" s="12" t="str">
        <x:v>Update weekly</x:v>
      </x:c>
      <x:c r="E6" s="12" t="str">
        <x:v>Lowest projected cash balance</x:v>
      </x:c>
      <x:c r="F6" s="12" t="str">
        <x:v>Which week needs action first?</x:v>
      </x:c>
      <x:c r="G6" s="96"/>
    </x:row>
    <x:row r="7" ht="52" customHeight="1">
      <x:c r="A7" s="12" t="str">
        <x:v>Pricing &amp; Margin</x:v>
      </x:c>
      <x:c r="B7" s="12" t="str">
        <x:v>Test prices, margin, and break-even volume</x:v>
      </x:c>
      <x:c r="C7" s="12" t="str">
        <x:v>Direct cost, overhead, target margin</x:v>
      </x:c>
      <x:c r="D7" s="12" t="str">
        <x:v>Review by service</x:v>
      </x:c>
      <x:c r="E7" s="12" t="str">
        <x:v>Suggested price and unit target</x:v>
      </x:c>
      <x:c r="F7" s="12" t="str">
        <x:v>Does this price support the business?</x:v>
      </x:c>
      <x:c r="G7" s="96"/>
    </x:row>
    <x:row r="8" ht="52" customHeight="1">
      <x:c r="A8" s="12" t="str">
        <x:v>Expense Review</x:v>
      </x:c>
      <x:c r="B8" s="12" t="str">
        <x:v>Evaluate recurring costs without cutting blindly</x:v>
      </x:c>
      <x:c r="C8" s="12" t="str">
        <x:v>Monthly expense, purpose, and value score</x:v>
      </x:c>
      <x:c r="D8" s="12" t="str">
        <x:v>Review quarterly</x:v>
      </x:c>
      <x:c r="E8" s="12" t="str">
        <x:v>Potential monthly savings</x:v>
      </x:c>
      <x:c r="F8" s="12" t="str">
        <x:v>What can be renegotiated, reduced, or removed?</x:v>
      </x:c>
      <x:c r="G8" s="96"/>
    </x:row>
    <x:row r="9">
      <x:c r="A9" s="96"/>
      <x:c r="B9" s="96"/>
      <x:c r="C9" s="96"/>
      <x:c r="D9" s="96"/>
      <x:c r="E9" s="96"/>
      <x:c r="F9" s="96"/>
      <x:c r="G9" s="96"/>
    </x:row>
    <x:row r="10">
      <x:c r="A10" s="96"/>
      <x:c r="B10" s="96"/>
      <x:c r="C10" s="96"/>
      <x:c r="D10" s="96"/>
      <x:c r="E10" s="96"/>
      <x:c r="F10" s="96"/>
      <x:c r="G10" s="96"/>
    </x:row>
    <x:row r="11" ht="32" customHeight="1">
      <x:c r="A11" s="14" t="str">
        <x:v>Good financial decisions come from reviewing profit, cash, and obligations together - not from relying on one number.</x:v>
      </x:c>
      <x:c r="B11" s="14"/>
      <x:c r="C11" s="14"/>
      <x:c r="D11" s="14"/>
      <x:c r="E11" s="14"/>
      <x:c r="F11" s="14"/>
      <x:c r="G11" s="96"/>
    </x:row>
  </x:sheetData>
  <x:pageMargins left="0.7" right="0.7" top="0.75" bottom="0.75" header="0.3" footer="0.3"/>
</x:worksheet>
</file>

<file path=xl/worksheets/sheet2.xml><?xml version="1.0" encoding="utf-8"?>
<x:worksheet xmlns:x="http://schemas.openxmlformats.org/spreadsheetml/2006/main">
  <x:sheetViews>
    <x:sheetView showGridLines="0" workbookViewId="0">
      <x:pane xSplit="2" ySplit="5" topLeftCell="C6" activePane="bottomRight" state="frozen"/>
    </x:sheetView>
  </x:sheetViews>
  <x:sheetFormatPr defaultRowHeight="15"/>
  <x:cols>
    <x:col min="1" max="1" width="27" hidden="0" customWidth="1"/>
    <x:col min="2" max="2" width="13" hidden="0" customWidth="1"/>
    <x:col min="3" max="3" width="14" hidden="0" customWidth="1"/>
    <x:col min="4" max="4" width="14" hidden="0" customWidth="1"/>
    <x:col min="5" max="5" width="14" hidden="0" customWidth="1"/>
    <x:col min="6" max="6" width="14" hidden="0" customWidth="1"/>
    <x:col min="7" max="7" width="14" hidden="0" customWidth="1"/>
    <x:col min="8" max="8" width="14" hidden="0" customWidth="1"/>
    <x:col min="9" max="9" width="14" hidden="0" customWidth="1"/>
    <x:col min="10" max="10" width="14" hidden="0" customWidth="1"/>
    <x:col min="11" max="11" width="14" hidden="0" customWidth="1"/>
    <x:col min="12" max="12" width="14" hidden="0" customWidth="1"/>
    <x:col min="13" max="13" width="14" hidden="0" customWidth="1"/>
    <x:col min="14" max="14" width="14" hidden="0" customWidth="1"/>
    <x:col min="15" max="15" width="14" hidden="0" customWidth="1"/>
  </x:cols>
  <x:sheetData>
    <x:row r="2">
      <x:c r="A2" s="2" t="str">
        <x:v>13-Week Cash Flow Forecast</x:v>
      </x:c>
      <x:c r="B2" s="95"/>
      <x:c r="C2" s="95"/>
      <x:c r="D2" s="95"/>
      <x:c r="E2" s="95"/>
      <x:c r="F2" s="95"/>
      <x:c r="G2" s="95"/>
      <x:c r="H2" s="95"/>
      <x:c r="I2" s="95"/>
      <x:c r="J2" s="95"/>
      <x:c r="K2" s="95"/>
      <x:c r="L2" s="95"/>
      <x:c r="M2" s="95"/>
      <x:c r="N2" s="95"/>
      <x:c r="O2" s="95"/>
    </x:row>
    <x:row r="3">
      <x:c r="A3" s="3" t="str">
        <x:v>Enter expected weekly cash activity. Use positive numbers for inflows and outflows; the forecast calculates net cash and ending balance.</x:v>
      </x:c>
      <x:c r="B3" s="3"/>
      <x:c r="C3" s="3"/>
      <x:c r="D3" s="3"/>
      <x:c r="E3" s="3"/>
      <x:c r="F3" s="3"/>
      <x:c r="G3" s="3"/>
      <x:c r="H3" s="3"/>
      <x:c r="I3" s="3"/>
      <x:c r="J3" s="3"/>
      <x:c r="K3" s="3"/>
      <x:c r="L3" s="3"/>
      <x:c r="M3" s="3"/>
      <x:c r="N3" s="3"/>
      <x:c r="O3" s="3"/>
    </x:row>
    <x:row r="4">
      <x:c r="A4" s="96"/>
      <x:c r="B4" s="96"/>
      <x:c r="C4" s="96"/>
      <x:c r="D4" s="96"/>
      <x:c r="E4" s="96"/>
      <x:c r="F4" s="96"/>
      <x:c r="G4" s="96"/>
      <x:c r="H4" s="96"/>
      <x:c r="I4" s="96"/>
      <x:c r="J4" s="96"/>
      <x:c r="K4" s="96"/>
      <x:c r="L4" s="96"/>
      <x:c r="M4" s="96"/>
      <x:c r="N4" s="96"/>
      <x:c r="O4" s="96"/>
    </x:row>
    <x:row r="5" ht="24" customHeight="1">
      <x:c r="A5" s="7" t="str">
        <x:v>Category</x:v>
      </x:c>
      <x:c r="B5" s="7" t="str">
        <x:v>Type</x:v>
      </x:c>
      <x:c r="C5" s="7" t="str">
        <x:v>Week 1</x:v>
      </x:c>
      <x:c r="D5" s="7" t="str">
        <x:v>Week 2</x:v>
      </x:c>
      <x:c r="E5" s="7" t="str">
        <x:v>Week 3</x:v>
      </x:c>
      <x:c r="F5" s="7" t="str">
        <x:v>Week 4</x:v>
      </x:c>
      <x:c r="G5" s="7" t="str">
        <x:v>Week 5</x:v>
      </x:c>
      <x:c r="H5" s="7" t="str">
        <x:v>Week 6</x:v>
      </x:c>
      <x:c r="I5" s="7" t="str">
        <x:v>Week 7</x:v>
      </x:c>
      <x:c r="J5" s="7" t="str">
        <x:v>Week 8</x:v>
      </x:c>
      <x:c r="K5" s="7" t="str">
        <x:v>Week 9</x:v>
      </x:c>
      <x:c r="L5" s="7" t="str">
        <x:v>Week 10</x:v>
      </x:c>
      <x:c r="M5" s="7" t="str">
        <x:v>Week 11</x:v>
      </x:c>
      <x:c r="N5" s="7" t="str">
        <x:v>Week 12</x:v>
      </x:c>
      <x:c r="O5" s="7" t="str">
        <x:v>Week 13</x:v>
      </x:c>
    </x:row>
    <x:row r="6">
      <x:c r="A6" s="9" t="str">
        <x:v>Opening cash balance</x:v>
      </x:c>
      <x:c r="B6" s="9" t="str">
        <x:v>Balance</x:v>
      </x:c>
      <x:c r="C6" s="26" t="n">
        <x:v>25000</x:v>
      </x:c>
      <x:c r="D6" s="27" t="n">
        <x:f>C20</x:f>
        <x:v>22650</x:v>
      </x:c>
      <x:c r="E6" s="27" t="n">
        <x:f>D20</x:f>
        <x:v>20300</x:v>
      </x:c>
      <x:c r="F6" s="27" t="n">
        <x:f>E20</x:f>
        <x:v>17950</x:v>
      </x:c>
      <x:c r="G6" s="27" t="n">
        <x:f>F20</x:f>
        <x:v>15600</x:v>
      </x:c>
      <x:c r="H6" s="27" t="n">
        <x:f>G20</x:f>
        <x:v>13250</x:v>
      </x:c>
      <x:c r="I6" s="27" t="n">
        <x:f>H20</x:f>
        <x:v>10900</x:v>
      </x:c>
      <x:c r="J6" s="27" t="n">
        <x:f>I20</x:f>
        <x:v>8550</x:v>
      </x:c>
      <x:c r="K6" s="27" t="n">
        <x:f>J20</x:f>
        <x:v>6200</x:v>
      </x:c>
      <x:c r="L6" s="27" t="n">
        <x:f>K20</x:f>
        <x:v>3850</x:v>
      </x:c>
      <x:c r="M6" s="27" t="n">
        <x:f>L20</x:f>
        <x:v>1500</x:v>
      </x:c>
      <x:c r="N6" s="27" t="n">
        <x:f>M20</x:f>
        <x:v>-850</x:v>
      </x:c>
      <x:c r="O6" s="27" t="n">
        <x:f>N20</x:f>
        <x:v>-3200</x:v>
      </x:c>
    </x:row>
    <x:row r="7">
      <x:c r="A7" s="9" t="str">
        <x:v>Customer collections</x:v>
      </x:c>
      <x:c r="B7" s="9" t="str">
        <x:v>Inflow</x:v>
      </x:c>
      <x:c r="C7" s="28" t="n">
        <x:v>3500</x:v>
      </x:c>
      <x:c r="D7" s="29" t="n">
        <x:v>3500</x:v>
      </x:c>
      <x:c r="E7" s="29" t="n">
        <x:v>3500</x:v>
      </x:c>
      <x:c r="F7" s="29" t="n">
        <x:v>3500</x:v>
      </x:c>
      <x:c r="G7" s="29" t="n">
        <x:v>3500</x:v>
      </x:c>
      <x:c r="H7" s="29" t="n">
        <x:v>3500</x:v>
      </x:c>
      <x:c r="I7" s="29" t="n">
        <x:v>3500</x:v>
      </x:c>
      <x:c r="J7" s="29" t="n">
        <x:v>3500</x:v>
      </x:c>
      <x:c r="K7" s="29" t="n">
        <x:v>3500</x:v>
      </x:c>
      <x:c r="L7" s="29" t="n">
        <x:v>3500</x:v>
      </x:c>
      <x:c r="M7" s="29" t="n">
        <x:v>3500</x:v>
      </x:c>
      <x:c r="N7" s="29" t="n">
        <x:v>3500</x:v>
      </x:c>
      <x:c r="O7" s="30" t="n">
        <x:v>3500</x:v>
      </x:c>
    </x:row>
    <x:row r="8">
      <x:c r="A8" s="9" t="str">
        <x:v>Other income</x:v>
      </x:c>
      <x:c r="B8" s="9" t="str">
        <x:v>Inflow</x:v>
      </x:c>
      <x:c r="C8" s="31" t="n">
        <x:v>0</x:v>
      </x:c>
      <x:c r="D8" s="32" t="n">
        <x:v>0</x:v>
      </x:c>
      <x:c r="E8" s="32" t="n">
        <x:v>0</x:v>
      </x:c>
      <x:c r="F8" s="32" t="n">
        <x:v>0</x:v>
      </x:c>
      <x:c r="G8" s="32" t="n">
        <x:v>0</x:v>
      </x:c>
      <x:c r="H8" s="32" t="n">
        <x:v>0</x:v>
      </x:c>
      <x:c r="I8" s="32" t="n">
        <x:v>0</x:v>
      </x:c>
      <x:c r="J8" s="32" t="n">
        <x:v>0</x:v>
      </x:c>
      <x:c r="K8" s="32" t="n">
        <x:v>0</x:v>
      </x:c>
      <x:c r="L8" s="32" t="n">
        <x:v>0</x:v>
      </x:c>
      <x:c r="M8" s="32" t="n">
        <x:v>0</x:v>
      </x:c>
      <x:c r="N8" s="32" t="n">
        <x:v>0</x:v>
      </x:c>
      <x:c r="O8" s="33" t="n">
        <x:v>0</x:v>
      </x:c>
    </x:row>
    <x:row r="9">
      <x:c r="A9" s="37" t="str">
        <x:v>Total cash in</x:v>
      </x:c>
      <x:c r="B9" s="37" t="str">
        <x:v>Calculated</x:v>
      </x:c>
      <x:c r="C9" s="38" t="n">
        <x:v>1800</x:v>
      </x:c>
      <x:c r="D9" s="38" t="n">
        <x:v>1800</x:v>
      </x:c>
      <x:c r="E9" s="38" t="n">
        <x:v>1800</x:v>
      </x:c>
      <x:c r="F9" s="38" t="n">
        <x:v>1800</x:v>
      </x:c>
      <x:c r="G9" s="38" t="n">
        <x:v>1800</x:v>
      </x:c>
      <x:c r="H9" s="38" t="n">
        <x:v>1800</x:v>
      </x:c>
      <x:c r="I9" s="38" t="n">
        <x:v>1800</x:v>
      </x:c>
      <x:c r="J9" s="38" t="n">
        <x:v>1800</x:v>
      </x:c>
      <x:c r="K9" s="38" t="n">
        <x:v>1800</x:v>
      </x:c>
      <x:c r="L9" s="38" t="n">
        <x:v>1800</x:v>
      </x:c>
      <x:c r="M9" s="38" t="n">
        <x:v>1800</x:v>
      </x:c>
      <x:c r="N9" s="38" t="n">
        <x:v>1800</x:v>
      </x:c>
      <x:c r="O9" s="38" t="n">
        <x:v>1800</x:v>
      </x:c>
    </x:row>
    <x:row r="10">
      <x:c r="A10" s="9" t="str">
        <x:v>Payroll and owner pay</x:v>
      </x:c>
      <x:c r="B10" s="9" t="str">
        <x:v>Outflow</x:v>
      </x:c>
      <x:c r="C10" s="28" t="n">
        <x:v>600</x:v>
      </x:c>
      <x:c r="D10" s="29" t="n">
        <x:v>600</x:v>
      </x:c>
      <x:c r="E10" s="29" t="n">
        <x:v>600</x:v>
      </x:c>
      <x:c r="F10" s="29" t="n">
        <x:v>600</x:v>
      </x:c>
      <x:c r="G10" s="29" t="n">
        <x:v>600</x:v>
      </x:c>
      <x:c r="H10" s="29" t="n">
        <x:v>600</x:v>
      </x:c>
      <x:c r="I10" s="29" t="n">
        <x:v>600</x:v>
      </x:c>
      <x:c r="J10" s="29" t="n">
        <x:v>600</x:v>
      </x:c>
      <x:c r="K10" s="29" t="n">
        <x:v>600</x:v>
      </x:c>
      <x:c r="L10" s="29" t="n">
        <x:v>600</x:v>
      </x:c>
      <x:c r="M10" s="29" t="n">
        <x:v>600</x:v>
      </x:c>
      <x:c r="N10" s="29" t="n">
        <x:v>600</x:v>
      </x:c>
      <x:c r="O10" s="30" t="n">
        <x:v>600</x:v>
      </x:c>
    </x:row>
    <x:row r="11">
      <x:c r="A11" s="9" t="str">
        <x:v>Contractors</x:v>
      </x:c>
      <x:c r="B11" s="9" t="str">
        <x:v>Outflow</x:v>
      </x:c>
      <x:c r="C11" s="34" t="n">
        <x:v>900</x:v>
      </x:c>
      <x:c r="D11" s="35" t="n">
        <x:v>900</x:v>
      </x:c>
      <x:c r="E11" s="35" t="n">
        <x:v>900</x:v>
      </x:c>
      <x:c r="F11" s="35" t="n">
        <x:v>900</x:v>
      </x:c>
      <x:c r="G11" s="35" t="n">
        <x:v>900</x:v>
      </x:c>
      <x:c r="H11" s="35" t="n">
        <x:v>900</x:v>
      </x:c>
      <x:c r="I11" s="35" t="n">
        <x:v>900</x:v>
      </x:c>
      <x:c r="J11" s="35" t="n">
        <x:v>900</x:v>
      </x:c>
      <x:c r="K11" s="35" t="n">
        <x:v>900</x:v>
      </x:c>
      <x:c r="L11" s="35" t="n">
        <x:v>900</x:v>
      </x:c>
      <x:c r="M11" s="35" t="n">
        <x:v>900</x:v>
      </x:c>
      <x:c r="N11" s="35" t="n">
        <x:v>900</x:v>
      </x:c>
      <x:c r="O11" s="36" t="n">
        <x:v>900</x:v>
      </x:c>
    </x:row>
    <x:row r="12">
      <x:c r="A12" s="9" t="str">
        <x:v>Rent / occupancy</x:v>
      </x:c>
      <x:c r="B12" s="9" t="str">
        <x:v>Outflow</x:v>
      </x:c>
      <x:c r="C12" s="34" t="n">
        <x:v>350</x:v>
      </x:c>
      <x:c r="D12" s="35" t="n">
        <x:v>350</x:v>
      </x:c>
      <x:c r="E12" s="35" t="n">
        <x:v>350</x:v>
      </x:c>
      <x:c r="F12" s="35" t="n">
        <x:v>350</x:v>
      </x:c>
      <x:c r="G12" s="35" t="n">
        <x:v>350</x:v>
      </x:c>
      <x:c r="H12" s="35" t="n">
        <x:v>350</x:v>
      </x:c>
      <x:c r="I12" s="35" t="n">
        <x:v>350</x:v>
      </x:c>
      <x:c r="J12" s="35" t="n">
        <x:v>350</x:v>
      </x:c>
      <x:c r="K12" s="35" t="n">
        <x:v>350</x:v>
      </x:c>
      <x:c r="L12" s="35" t="n">
        <x:v>350</x:v>
      </x:c>
      <x:c r="M12" s="35" t="n">
        <x:v>350</x:v>
      </x:c>
      <x:c r="N12" s="35" t="n">
        <x:v>350</x:v>
      </x:c>
      <x:c r="O12" s="36" t="n">
        <x:v>350</x:v>
      </x:c>
    </x:row>
    <x:row r="13">
      <x:c r="A13" s="9" t="str">
        <x:v>Software / subscriptions</x:v>
      </x:c>
      <x:c r="B13" s="9" t="str">
        <x:v>Outflow</x:v>
      </x:c>
      <x:c r="C13" s="34" t="n">
        <x:v>500</x:v>
      </x:c>
      <x:c r="D13" s="35" t="n">
        <x:v>500</x:v>
      </x:c>
      <x:c r="E13" s="35" t="n">
        <x:v>500</x:v>
      </x:c>
      <x:c r="F13" s="35" t="n">
        <x:v>500</x:v>
      </x:c>
      <x:c r="G13" s="35" t="n">
        <x:v>500</x:v>
      </x:c>
      <x:c r="H13" s="35" t="n">
        <x:v>500</x:v>
      </x:c>
      <x:c r="I13" s="35" t="n">
        <x:v>500</x:v>
      </x:c>
      <x:c r="J13" s="35" t="n">
        <x:v>500</x:v>
      </x:c>
      <x:c r="K13" s="35" t="n">
        <x:v>500</x:v>
      </x:c>
      <x:c r="L13" s="35" t="n">
        <x:v>500</x:v>
      </x:c>
      <x:c r="M13" s="35" t="n">
        <x:v>500</x:v>
      </x:c>
      <x:c r="N13" s="35" t="n">
        <x:v>500</x:v>
      </x:c>
      <x:c r="O13" s="36" t="n">
        <x:v>500</x:v>
      </x:c>
    </x:row>
    <x:row r="14">
      <x:c r="A14" s="9" t="str">
        <x:v>Marketing / sales</x:v>
      </x:c>
      <x:c r="B14" s="9" t="str">
        <x:v>Outflow</x:v>
      </x:c>
      <x:c r="C14" s="34" t="n">
        <x:v>750</x:v>
      </x:c>
      <x:c r="D14" s="35" t="n">
        <x:v>750</x:v>
      </x:c>
      <x:c r="E14" s="35" t="n">
        <x:v>750</x:v>
      </x:c>
      <x:c r="F14" s="35" t="n">
        <x:v>750</x:v>
      </x:c>
      <x:c r="G14" s="35" t="n">
        <x:v>750</x:v>
      </x:c>
      <x:c r="H14" s="35" t="n">
        <x:v>750</x:v>
      </x:c>
      <x:c r="I14" s="35" t="n">
        <x:v>750</x:v>
      </x:c>
      <x:c r="J14" s="35" t="n">
        <x:v>750</x:v>
      </x:c>
      <x:c r="K14" s="35" t="n">
        <x:v>750</x:v>
      </x:c>
      <x:c r="L14" s="35" t="n">
        <x:v>750</x:v>
      </x:c>
      <x:c r="M14" s="35" t="n">
        <x:v>750</x:v>
      </x:c>
      <x:c r="N14" s="35" t="n">
        <x:v>750</x:v>
      </x:c>
      <x:c r="O14" s="36" t="n">
        <x:v>750</x:v>
      </x:c>
    </x:row>
    <x:row r="15">
      <x:c r="A15" s="9" t="str">
        <x:v>Taxes</x:v>
      </x:c>
      <x:c r="B15" s="9" t="str">
        <x:v>Outflow</x:v>
      </x:c>
      <x:c r="C15" s="34" t="n">
        <x:v>0</x:v>
      </x:c>
      <x:c r="D15" s="35" t="n">
        <x:v>0</x:v>
      </x:c>
      <x:c r="E15" s="35" t="n">
        <x:v>0</x:v>
      </x:c>
      <x:c r="F15" s="35" t="n">
        <x:v>0</x:v>
      </x:c>
      <x:c r="G15" s="35" t="n">
        <x:v>0</x:v>
      </x:c>
      <x:c r="H15" s="35" t="n">
        <x:v>0</x:v>
      </x:c>
      <x:c r="I15" s="35" t="n">
        <x:v>0</x:v>
      </x:c>
      <x:c r="J15" s="35" t="n">
        <x:v>0</x:v>
      </x:c>
      <x:c r="K15" s="35" t="n">
        <x:v>0</x:v>
      </x:c>
      <x:c r="L15" s="35" t="n">
        <x:v>0</x:v>
      </x:c>
      <x:c r="M15" s="35" t="n">
        <x:v>0</x:v>
      </x:c>
      <x:c r="N15" s="35" t="n">
        <x:v>0</x:v>
      </x:c>
      <x:c r="O15" s="36" t="n">
        <x:v>0</x:v>
      </x:c>
    </x:row>
    <x:row r="16">
      <x:c r="A16" s="9" t="str">
        <x:v>Debt payments</x:v>
      </x:c>
      <x:c r="B16" s="9" t="str">
        <x:v>Outflow</x:v>
      </x:c>
      <x:c r="C16" s="34" t="n">
        <x:v>400</x:v>
      </x:c>
      <x:c r="D16" s="35" t="n">
        <x:v>400</x:v>
      </x:c>
      <x:c r="E16" s="35" t="n">
        <x:v>400</x:v>
      </x:c>
      <x:c r="F16" s="35" t="n">
        <x:v>400</x:v>
      </x:c>
      <x:c r="G16" s="35" t="n">
        <x:v>400</x:v>
      </x:c>
      <x:c r="H16" s="35" t="n">
        <x:v>400</x:v>
      </x:c>
      <x:c r="I16" s="35" t="n">
        <x:v>400</x:v>
      </x:c>
      <x:c r="J16" s="35" t="n">
        <x:v>400</x:v>
      </x:c>
      <x:c r="K16" s="35" t="n">
        <x:v>400</x:v>
      </x:c>
      <x:c r="L16" s="35" t="n">
        <x:v>400</x:v>
      </x:c>
      <x:c r="M16" s="35" t="n">
        <x:v>400</x:v>
      </x:c>
      <x:c r="N16" s="35" t="n">
        <x:v>400</x:v>
      </x:c>
      <x:c r="O16" s="36" t="n">
        <x:v>400</x:v>
      </x:c>
    </x:row>
    <x:row r="17">
      <x:c r="A17" s="9" t="str">
        <x:v>Other operating costs</x:v>
      </x:c>
      <x:c r="B17" s="9" t="str">
        <x:v>Outflow</x:v>
      </x:c>
      <x:c r="C17" s="31" t="n">
        <x:v>650</x:v>
      </x:c>
      <x:c r="D17" s="32" t="n">
        <x:v>650</x:v>
      </x:c>
      <x:c r="E17" s="32" t="n">
        <x:v>650</x:v>
      </x:c>
      <x:c r="F17" s="32" t="n">
        <x:v>650</x:v>
      </x:c>
      <x:c r="G17" s="32" t="n">
        <x:v>650</x:v>
      </x:c>
      <x:c r="H17" s="32" t="n">
        <x:v>650</x:v>
      </x:c>
      <x:c r="I17" s="32" t="n">
        <x:v>650</x:v>
      </x:c>
      <x:c r="J17" s="32" t="n">
        <x:v>650</x:v>
      </x:c>
      <x:c r="K17" s="32" t="n">
        <x:v>650</x:v>
      </x:c>
      <x:c r="L17" s="32" t="n">
        <x:v>650</x:v>
      </x:c>
      <x:c r="M17" s="32" t="n">
        <x:v>650</x:v>
      </x:c>
      <x:c r="N17" s="32" t="n">
        <x:v>650</x:v>
      </x:c>
      <x:c r="O17" s="33" t="n">
        <x:v>650</x:v>
      </x:c>
    </x:row>
    <x:row r="18">
      <x:c r="A18" s="37" t="str">
        <x:v>Total cash out</x:v>
      </x:c>
      <x:c r="B18" s="37" t="str">
        <x:v>Calculated</x:v>
      </x:c>
      <x:c r="C18" s="38" t="n">
        <x:f>SUM(C10:C17)</x:f>
        <x:v>4150</x:v>
      </x:c>
      <x:c r="D18" s="38" t="n">
        <x:f>SUM(D10:D17)</x:f>
        <x:v>4150</x:v>
      </x:c>
      <x:c r="E18" s="38" t="n">
        <x:f>SUM(E10:E17)</x:f>
        <x:v>4150</x:v>
      </x:c>
      <x:c r="F18" s="38" t="n">
        <x:f>SUM(F10:F17)</x:f>
        <x:v>4150</x:v>
      </x:c>
      <x:c r="G18" s="38" t="n">
        <x:f>SUM(G10:G17)</x:f>
        <x:v>4150</x:v>
      </x:c>
      <x:c r="H18" s="38" t="n">
        <x:f>SUM(H10:H17)</x:f>
        <x:v>4150</x:v>
      </x:c>
      <x:c r="I18" s="38" t="n">
        <x:f>SUM(I10:I17)</x:f>
        <x:v>4150</x:v>
      </x:c>
      <x:c r="J18" s="38" t="n">
        <x:f>SUM(J10:J17)</x:f>
        <x:v>4150</x:v>
      </x:c>
      <x:c r="K18" s="38" t="n">
        <x:f>SUM(K10:K17)</x:f>
        <x:v>4150</x:v>
      </x:c>
      <x:c r="L18" s="38" t="n">
        <x:f>SUM(L10:L17)</x:f>
        <x:v>4150</x:v>
      </x:c>
      <x:c r="M18" s="38" t="n">
        <x:f>SUM(M10:M17)</x:f>
        <x:v>4150</x:v>
      </x:c>
      <x:c r="N18" s="38" t="n">
        <x:f>SUM(N10:N17)</x:f>
        <x:v>4150</x:v>
      </x:c>
      <x:c r="O18" s="38" t="n">
        <x:f>SUM(O10:O17)</x:f>
        <x:v>4150</x:v>
      </x:c>
    </x:row>
    <x:row r="19">
      <x:c r="A19" s="37" t="str">
        <x:v>Net cash movement</x:v>
      </x:c>
      <x:c r="B19" s="37" t="str">
        <x:v>Calculated</x:v>
      </x:c>
      <x:c r="C19" s="38" t="n">
        <x:f>C9-C18</x:f>
        <x:v>-2350</x:v>
      </x:c>
      <x:c r="D19" s="38" t="n">
        <x:f>D9-D18</x:f>
        <x:v>-2350</x:v>
      </x:c>
      <x:c r="E19" s="38" t="n">
        <x:f>E9-E18</x:f>
        <x:v>-2350</x:v>
      </x:c>
      <x:c r="F19" s="38" t="n">
        <x:f>F9-F18</x:f>
        <x:v>-2350</x:v>
      </x:c>
      <x:c r="G19" s="38" t="n">
        <x:f>G9-G18</x:f>
        <x:v>-2350</x:v>
      </x:c>
      <x:c r="H19" s="38" t="n">
        <x:f>H9-H18</x:f>
        <x:v>-2350</x:v>
      </x:c>
      <x:c r="I19" s="38" t="n">
        <x:f>I9-I18</x:f>
        <x:v>-2350</x:v>
      </x:c>
      <x:c r="J19" s="38" t="n">
        <x:f>J9-J18</x:f>
        <x:v>-2350</x:v>
      </x:c>
      <x:c r="K19" s="38" t="n">
        <x:f>K9-K18</x:f>
        <x:v>-2350</x:v>
      </x:c>
      <x:c r="L19" s="38" t="n">
        <x:f>L9-L18</x:f>
        <x:v>-2350</x:v>
      </x:c>
      <x:c r="M19" s="38" t="n">
        <x:f>M9-M18</x:f>
        <x:v>-2350</x:v>
      </x:c>
      <x:c r="N19" s="38" t="n">
        <x:f>N9-N18</x:f>
        <x:v>-2350</x:v>
      </x:c>
      <x:c r="O19" s="38" t="n">
        <x:f>O9-O18</x:f>
        <x:v>-2350</x:v>
      </x:c>
    </x:row>
    <x:row r="20">
      <x:c r="A20" s="39" t="str">
        <x:v>Ending cash balance</x:v>
      </x:c>
      <x:c r="B20" s="39" t="str">
        <x:v>Calculated</x:v>
      </x:c>
      <x:c r="C20" s="40" t="n">
        <x:f>C6+C19</x:f>
        <x:v>22650</x:v>
      </x:c>
      <x:c r="D20" s="40" t="n">
        <x:f>D6+D19</x:f>
        <x:v>20300</x:v>
      </x:c>
      <x:c r="E20" s="40" t="n">
        <x:f>E6+E19</x:f>
        <x:v>17950</x:v>
      </x:c>
      <x:c r="F20" s="40" t="n">
        <x:f>F6+F19</x:f>
        <x:v>15600</x:v>
      </x:c>
      <x:c r="G20" s="40" t="n">
        <x:f>G6+G19</x:f>
        <x:v>13250</x:v>
      </x:c>
      <x:c r="H20" s="40" t="n">
        <x:f>H6+H19</x:f>
        <x:v>10900</x:v>
      </x:c>
      <x:c r="I20" s="40" t="n">
        <x:f>I6+I19</x:f>
        <x:v>8550</x:v>
      </x:c>
      <x:c r="J20" s="40" t="n">
        <x:f>J6+J19</x:f>
        <x:v>6200</x:v>
      </x:c>
      <x:c r="K20" s="40" t="n">
        <x:f>K6+K19</x:f>
        <x:v>3850</x:v>
      </x:c>
      <x:c r="L20" s="40" t="n">
        <x:f>L6+L19</x:f>
        <x:v>1500</x:v>
      </x:c>
      <x:c r="M20" s="40" t="n">
        <x:f>M6+M19</x:f>
        <x:v>-850</x:v>
      </x:c>
      <x:c r="N20" s="40" t="n">
        <x:f>N6+N19</x:f>
        <x:v>-3200</x:v>
      </x:c>
      <x:c r="O20" s="40" t="n">
        <x:f>O6+O19</x:f>
        <x:v>-5550</x:v>
      </x:c>
    </x:row>
    <x:row r="21">
      <x:c r="A21" s="96"/>
      <x:c r="B21" s="96"/>
      <x:c r="C21" s="96"/>
      <x:c r="D21" s="96"/>
      <x:c r="E21" s="96"/>
      <x:c r="F21" s="96"/>
      <x:c r="G21" s="96"/>
      <x:c r="H21" s="96"/>
      <x:c r="I21" s="96"/>
      <x:c r="J21" s="96"/>
      <x:c r="K21" s="96"/>
      <x:c r="L21" s="96"/>
      <x:c r="M21" s="96"/>
      <x:c r="N21" s="96"/>
      <x:c r="O21" s="96"/>
    </x:row>
    <x:row r="22">
      <x:c r="A22" s="96"/>
      <x:c r="B22" s="96"/>
      <x:c r="C22" s="96"/>
      <x:c r="D22" s="96"/>
      <x:c r="E22" s="96"/>
      <x:c r="F22" s="96"/>
      <x:c r="G22" s="96"/>
      <x:c r="H22" s="96"/>
      <x:c r="I22" s="96"/>
      <x:c r="J22" s="96"/>
      <x:c r="K22" s="96"/>
      <x:c r="L22" s="96"/>
      <x:c r="M22" s="96"/>
      <x:c r="N22" s="96"/>
      <x:c r="O22" s="96"/>
    </x:row>
    <x:row r="23" ht="24" customHeight="1">
      <x:c r="A23" s="7" t="str">
        <x:v>Forecast checks</x:v>
      </x:c>
      <x:c r="B23" s="7" t="str">
        <x:v>Result</x:v>
      </x:c>
      <x:c r="C23" s="96"/>
      <x:c r="D23" s="96"/>
      <x:c r="E23" s="96"/>
      <x:c r="F23" s="96"/>
      <x:c r="G23" s="96"/>
      <x:c r="H23" s="96"/>
      <x:c r="I23" s="96"/>
      <x:c r="J23" s="96"/>
      <x:c r="K23" s="96"/>
      <x:c r="L23" s="96"/>
      <x:c r="M23" s="96"/>
      <x:c r="N23" s="96"/>
      <x:c r="O23" s="96"/>
    </x:row>
    <x:row r="24">
      <x:c r="A24" s="96" t="str">
        <x:v>Lowest ending cash</x:v>
      </x:c>
      <x:c r="B24" s="97" t="n">
        <x:f>MIN(C20:O20)</x:f>
        <x:v>-5550</x:v>
      </x:c>
      <x:c r="C24" s="96"/>
      <x:c r="D24" s="96"/>
      <x:c r="E24" s="96"/>
      <x:c r="F24" s="96"/>
      <x:c r="G24" s="96"/>
      <x:c r="H24" s="96"/>
      <x:c r="I24" s="96"/>
      <x:c r="J24" s="96"/>
      <x:c r="K24" s="96"/>
      <x:c r="L24" s="96"/>
      <x:c r="M24" s="96"/>
      <x:c r="N24" s="96"/>
      <x:c r="O24" s="96"/>
    </x:row>
    <x:row r="25">
      <x:c r="A25" s="96" t="str">
        <x:v>Week 13 ending cash</x:v>
      </x:c>
      <x:c r="B25" s="97" t="n">
        <x:f>O20</x:f>
        <x:v>-5550</x:v>
      </x:c>
      <x:c r="C25" s="96"/>
      <x:c r="D25" s="96"/>
      <x:c r="E25" s="96"/>
      <x:c r="F25" s="96"/>
      <x:c r="G25" s="96"/>
      <x:c r="H25" s="96"/>
      <x:c r="I25" s="96"/>
      <x:c r="J25" s="96"/>
      <x:c r="K25" s="96"/>
      <x:c r="L25" s="96"/>
      <x:c r="M25" s="96"/>
      <x:c r="N25" s="96"/>
      <x:c r="O25" s="96"/>
    </x:row>
    <x:row r="26">
      <x:c r="A26" s="96" t="str">
        <x:v>Minimum reserve target</x:v>
      </x:c>
      <x:c r="B26" s="45" t="str">
        <x:v>15000</x:v>
      </x:c>
      <x:c r="C26" s="96"/>
      <x:c r="D26" s="96"/>
      <x:c r="E26" s="96"/>
      <x:c r="F26" s="96"/>
      <x:c r="G26" s="96"/>
      <x:c r="H26" s="96"/>
      <x:c r="I26" s="96"/>
      <x:c r="J26" s="96"/>
      <x:c r="K26" s="96"/>
      <x:c r="L26" s="96"/>
      <x:c r="M26" s="96"/>
      <x:c r="N26" s="96"/>
      <x:c r="O26" s="96"/>
    </x:row>
  </x:sheetData>
  <x:pageMargins left="0.7" right="0.7" top="0.75" bottom="0.75" header="0.3" footer="0.3"/>
</x:worksheet>
</file>

<file path=xl/worksheets/sheet3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28" hidden="0" customWidth="1"/>
    <x:col min="2" max="2" width="19" hidden="0" customWidth="1"/>
    <x:col min="3" max="3" width="19" hidden="0" customWidth="1"/>
    <x:col min="4" max="4" width="19" hidden="0" customWidth="1"/>
    <x:col min="5" max="5" width="19" hidden="0" customWidth="1"/>
    <x:col min="6" max="6" width="19" hidden="0" customWidth="1"/>
  </x:cols>
  <x:sheetData>
    <x:row r="2">
      <x:c r="A2" s="2" t="str">
        <x:v>Pricing, Margin &amp; Break-Even</x:v>
      </x:c>
      <x:c r="B2" s="95"/>
      <x:c r="C2" s="95"/>
      <x:c r="D2" s="95"/>
      <x:c r="E2" s="95"/>
      <x:c r="F2" s="95"/>
      <x:c r="G2" s="95"/>
      <x:c r="H2" s="95"/>
    </x:row>
    <x:row r="3">
      <x:c r="A3" s="3" t="str">
        <x:v>Use one product or service at a time. Include every direct delivery cost and a realistic monthly overhead allocation.</x:v>
      </x:c>
      <x:c r="B3" s="3"/>
      <x:c r="C3" s="3"/>
      <x:c r="D3" s="3"/>
      <x:c r="E3" s="3"/>
      <x:c r="F3" s="3"/>
      <x:c r="G3" s="3"/>
      <x:c r="H3" s="3"/>
    </x:row>
    <x:row r="4">
      <x:c r="A4" s="96"/>
      <x:c r="B4" s="96"/>
      <x:c r="C4" s="96"/>
      <x:c r="D4" s="96"/>
      <x:c r="E4" s="96"/>
      <x:c r="F4" s="96"/>
      <x:c r="G4" s="96"/>
      <x:c r="H4" s="96"/>
    </x:row>
    <x:row r="5" ht="24" customHeight="1">
      <x:c r="A5" s="7" t="str">
        <x:v>Pricing inputs</x:v>
      </x:c>
      <x:c r="B5" s="7" t="str">
        <x:v>Amount</x:v>
      </x:c>
      <x:c r="C5" s="96"/>
      <x:c r="D5" s="7" t="str">
        <x:v>Pricing results</x:v>
      </x:c>
      <x:c r="E5" s="7" t="str">
        <x:v>Calculated</x:v>
      </x:c>
      <x:c r="F5" s="96"/>
      <x:c r="G5" s="96"/>
      <x:c r="H5" s="96"/>
    </x:row>
    <x:row r="6">
      <x:c r="A6" s="9" t="str">
        <x:v>Direct labor per sale</x:v>
      </x:c>
      <x:c r="B6" s="73" t="n">
        <x:v>250</x:v>
      </x:c>
      <x:c r="C6" s="9"/>
      <x:c r="D6" s="37" t="str">
        <x:v>Total direct cost per sale</x:v>
      </x:c>
      <x:c r="E6" s="38" t="n">
        <x:f>SUM(B6:B9)</x:f>
        <x:v>400</x:v>
      </x:c>
      <x:c r="F6" s="9"/>
      <x:c r="G6" s="96"/>
      <x:c r="H6" s="96"/>
    </x:row>
    <x:row r="7">
      <x:c r="A7" s="9" t="str">
        <x:v>Materials / fulfillment per sale</x:v>
      </x:c>
      <x:c r="B7" s="74" t="n">
        <x:v>120</x:v>
      </x:c>
      <x:c r="C7" s="9"/>
      <x:c r="D7" s="75" t="str">
        <x:v>Suggested selling price</x:v>
      </x:c>
      <x:c r="E7" s="76" t="n">
        <x:f>E6/(1-B12)</x:f>
        <x:v>666.6666666666667</x:v>
      </x:c>
      <x:c r="F7" s="9"/>
      <x:c r="G7" s="96"/>
      <x:c r="H7" s="96"/>
    </x:row>
    <x:row r="8">
      <x:c r="A8" s="9" t="str">
        <x:v>Payment and sales fees per sale</x:v>
      </x:c>
      <x:c r="B8" s="74" t="n">
        <x:v>30</x:v>
      </x:c>
      <x:c r="C8" s="9"/>
      <x:c r="D8" s="37" t="str">
        <x:v>Gross profit per sale</x:v>
      </x:c>
      <x:c r="E8" s="38" t="n">
        <x:f>E7-E6</x:f>
        <x:v>266.66666666666674</x:v>
      </x:c>
      <x:c r="F8" s="9"/>
      <x:c r="G8" s="96"/>
      <x:c r="H8" s="96"/>
    </x:row>
    <x:row r="9">
      <x:c r="A9" s="9" t="str">
        <x:v>Other direct cost per sale</x:v>
      </x:c>
      <x:c r="B9" s="74" t="n">
        <x:v>0</x:v>
      </x:c>
      <x:c r="C9" s="9"/>
      <x:c r="D9" s="37" t="str">
        <x:v>Gross margin</x:v>
      </x:c>
      <x:c r="E9" s="77" t="n">
        <x:f>E8/E7</x:f>
        <x:v>0.4000000000000001</x:v>
      </x:c>
      <x:c r="F9" s="9"/>
      <x:c r="G9" s="96"/>
      <x:c r="H9" s="96"/>
    </x:row>
    <x:row r="10">
      <x:c r="A10" s="9" t="str">
        <x:v>Monthly fixed overhead</x:v>
      </x:c>
      <x:c r="B10" s="74" t="n">
        <x:v>8000</x:v>
      </x:c>
      <x:c r="C10" s="9"/>
      <x:c r="D10" s="37" t="str">
        <x:v>Monthly revenue</x:v>
      </x:c>
      <x:c r="E10" s="38" t="n">
        <x:f>E7*B11</x:f>
        <x:v>13333.333333333336</x:v>
      </x:c>
      <x:c r="F10" s="9"/>
      <x:c r="G10" s="96"/>
      <x:c r="H10" s="96"/>
    </x:row>
    <x:row r="11">
      <x:c r="A11" s="9" t="str">
        <x:v>Expected monthly units</x:v>
      </x:c>
      <x:c r="B11" s="78" t="n">
        <x:v>20</x:v>
      </x:c>
      <x:c r="C11" s="9"/>
      <x:c r="D11" s="37" t="str">
        <x:v>Monthly gross profit</x:v>
      </x:c>
      <x:c r="E11" s="38" t="n">
        <x:f>E8*B11</x:f>
        <x:v>5333.333333333335</x:v>
      </x:c>
      <x:c r="F11" s="9"/>
      <x:c r="G11" s="96"/>
      <x:c r="H11" s="96"/>
    </x:row>
    <x:row r="12">
      <x:c r="A12" s="9" t="str">
        <x:v>Target gross margin</x:v>
      </x:c>
      <x:c r="B12" s="79" t="n">
        <x:v>0.4</x:v>
      </x:c>
      <x:c r="C12" s="9"/>
      <x:c r="D12" s="37" t="str">
        <x:v>Estimated operating profit</x:v>
      </x:c>
      <x:c r="E12" s="38" t="n">
        <x:f>E11-B10</x:f>
        <x:v>-2666.666666666665</x:v>
      </x:c>
      <x:c r="F12" s="9"/>
      <x:c r="G12" s="96"/>
      <x:c r="H12" s="96"/>
    </x:row>
    <x:row r="13">
      <x:c r="A13" s="9"/>
      <x:c r="B13" s="9"/>
      <x:c r="C13" s="9"/>
      <x:c r="D13" s="37" t="str">
        <x:v>Break-even units</x:v>
      </x:c>
      <x:c r="E13" s="80" t="n">
        <x:f>ROUNDUP(B10/E8,0)</x:f>
        <x:v>30</x:v>
      </x:c>
      <x:c r="F13" s="9"/>
      <x:c r="G13" s="96"/>
      <x:c r="H13" s="96"/>
    </x:row>
    <x:row r="14">
      <x:c r="A14" s="9"/>
      <x:c r="B14" s="9"/>
      <x:c r="C14" s="9"/>
      <x:c r="D14" s="9"/>
      <x:c r="E14" s="9"/>
      <x:c r="F14" s="9"/>
      <x:c r="G14" s="96"/>
      <x:c r="H14" s="96"/>
    </x:row>
    <x:row r="15">
      <x:c r="A15" s="9"/>
      <x:c r="B15" s="9"/>
      <x:c r="C15" s="9"/>
      <x:c r="D15" s="9"/>
      <x:c r="E15" s="9"/>
      <x:c r="F15" s="9"/>
      <x:c r="G15" s="96"/>
      <x:c r="H15" s="96"/>
    </x:row>
    <x:row r="16" ht="24" customHeight="1">
      <x:c r="A16" s="7" t="str">
        <x:v>Discount impact</x:v>
      </x:c>
      <x:c r="B16" s="7" t="str">
        <x:v>Regular price</x:v>
      </x:c>
      <x:c r="C16" s="7" t="str">
        <x:v>Discounted price</x:v>
      </x:c>
      <x:c r="D16" s="7" t="str">
        <x:v>Gross profit / sale</x:v>
      </x:c>
      <x:c r="E16" s="7" t="str">
        <x:v>Units for same gross profit</x:v>
      </x:c>
      <x:c r="F16" s="7" t="str">
        <x:v>Extra units needed</x:v>
      </x:c>
      <x:c r="G16" s="96"/>
      <x:c r="H16" s="96"/>
    </x:row>
    <x:row r="17">
      <x:c r="A17" s="9" t="str">
        <x:v>5% discount</x:v>
      </x:c>
      <x:c r="B17" s="27" t="n">
        <x:f>$E$7</x:f>
        <x:v>666.6666666666667</x:v>
      </x:c>
      <x:c r="C17" s="27" t="n">
        <x:f>$E$7*(1-5%)</x:f>
        <x:v>633.3333333333334</x:v>
      </x:c>
      <x:c r="D17" s="27" t="n">
        <x:f>C17-$E$6</x:f>
        <x:v>233.33333333333337</x:v>
      </x:c>
      <x:c r="E17" s="81" t="n">
        <x:f>ROUNDUP(($E$8*$B$11)/D17,0)</x:f>
        <x:v>23</x:v>
      </x:c>
      <x:c r="F17" s="81" t="n">
        <x:f>E17-$B$11</x:f>
        <x:v>3</x:v>
      </x:c>
      <x:c r="G17" s="96"/>
      <x:c r="H17" s="96"/>
    </x:row>
    <x:row r="18">
      <x:c r="A18" s="9" t="str">
        <x:v>10% discount</x:v>
      </x:c>
      <x:c r="B18" s="27" t="n">
        <x:f>$E$7</x:f>
        <x:v>666.6666666666667</x:v>
      </x:c>
      <x:c r="C18" s="27" t="n">
        <x:f>$E$7*(1-10%)</x:f>
        <x:v>600.0000000000001</x:v>
      </x:c>
      <x:c r="D18" s="27" t="n">
        <x:f>C18-$E$6</x:f>
        <x:v>200.0000000000001</x:v>
      </x:c>
      <x:c r="E18" s="81" t="n">
        <x:f>ROUNDUP(($E$8*$B$11)/D18,0)</x:f>
        <x:v>27</x:v>
      </x:c>
      <x:c r="F18" s="81" t="n">
        <x:f>E18-$B$11</x:f>
        <x:v>7</x:v>
      </x:c>
      <x:c r="G18" s="96"/>
      <x:c r="H18" s="96"/>
    </x:row>
    <x:row r="19">
      <x:c r="A19" s="9" t="str">
        <x:v>15% discount</x:v>
      </x:c>
      <x:c r="B19" s="27" t="n">
        <x:f>$E$7</x:f>
        <x:v>666.6666666666667</x:v>
      </x:c>
      <x:c r="C19" s="27" t="n">
        <x:f>$E$7*(1-15%)</x:f>
        <x:v>566.6666666666667</x:v>
      </x:c>
      <x:c r="D19" s="27" t="n">
        <x:f>C19-$E$6</x:f>
        <x:v>166.66666666666674</x:v>
      </x:c>
      <x:c r="E19" s="81" t="n">
        <x:f>ROUNDUP(($E$8*$B$11)/D19,0)</x:f>
        <x:v>32</x:v>
      </x:c>
      <x:c r="F19" s="81" t="n">
        <x:f>E19-$B$11</x:f>
        <x:v>12</x:v>
      </x:c>
      <x:c r="G19" s="96"/>
      <x:c r="H19" s="96"/>
    </x:row>
    <x:row r="20">
      <x:c r="A20" s="9" t="str">
        <x:v>20% discount</x:v>
      </x:c>
      <x:c r="B20" s="27" t="n">
        <x:f>$E$7</x:f>
        <x:v>666.6666666666667</x:v>
      </x:c>
      <x:c r="C20" s="27" t="n">
        <x:f>$E$7*(1-20%)</x:f>
        <x:v>533.3333333333334</x:v>
      </x:c>
      <x:c r="D20" s="27" t="n">
        <x:f>C20-$E$6</x:f>
        <x:v>133.33333333333337</x:v>
      </x:c>
      <x:c r="E20" s="81" t="n">
        <x:f>ROUNDUP(($E$8*$B$11)/D20,0)</x:f>
        <x:v>40</x:v>
      </x:c>
      <x:c r="F20" s="81" t="n">
        <x:f>E20-$B$11</x:f>
        <x:v>20</x:v>
      </x:c>
      <x:c r="G20" s="96"/>
      <x:c r="H20" s="96"/>
    </x:row>
  </x:sheetData>
  <x:pageMargins left="0.7" right="0.7" top="0.75" bottom="0.75" header="0.3" footer="0.3"/>
</x:worksheet>
</file>

<file path=xl/worksheets/sheet4.xml><?xml version="1.0" encoding="utf-8"?>
<x:worksheet xmlns:x="http://schemas.openxmlformats.org/spreadsheetml/2006/main">
  <x:sheetViews>
    <x:sheetView showGridLines="0" workbookViewId="0">
      <x:pane ySplit="5" topLeftCell="A6" activePane="bottomLeft" state="frozen"/>
    </x:sheetView>
  </x:sheetViews>
  <x:sheetFormatPr defaultRowHeight="15"/>
  <x:cols>
    <x:col min="1" max="1" width="28" hidden="0" customWidth="1"/>
    <x:col min="2" max="2" width="18" hidden="0" customWidth="1"/>
    <x:col min="3" max="3" width="15" hidden="0" customWidth="1"/>
    <x:col min="4" max="4" width="30" hidden="0" customWidth="1"/>
    <x:col min="5" max="5" width="17" hidden="0" customWidth="1"/>
    <x:col min="6" max="6" width="18" hidden="0" customWidth="1"/>
    <x:col min="7" max="7" width="18" hidden="0" customWidth="1"/>
    <x:col min="8" max="8" width="34" hidden="0" customWidth="1"/>
  </x:cols>
  <x:sheetData>
    <x:row r="2">
      <x:c r="A2" s="2" t="str">
        <x:v>Quarterly Expense Review</x:v>
      </x:c>
      <x:c r="B2" s="95"/>
      <x:c r="C2" s="95"/>
      <x:c r="D2" s="95"/>
      <x:c r="E2" s="95"/>
      <x:c r="F2" s="95"/>
      <x:c r="G2" s="95"/>
      <x:c r="H2" s="95"/>
    </x:row>
    <x:row r="3">
      <x:c r="A3" s="3" t="str">
        <x:v>List recurring costs, score the value they create, and choose a next action. Savings estimates roll up automatically.</x:v>
      </x:c>
      <x:c r="B3" s="3"/>
      <x:c r="C3" s="3"/>
      <x:c r="D3" s="3"/>
      <x:c r="E3" s="3"/>
      <x:c r="F3" s="3"/>
      <x:c r="G3" s="3"/>
      <x:c r="H3" s="3"/>
    </x:row>
    <x:row r="4">
      <x:c r="A4" s="96"/>
      <x:c r="B4" s="96"/>
      <x:c r="C4" s="96"/>
      <x:c r="D4" s="96"/>
      <x:c r="E4" s="96"/>
      <x:c r="F4" s="96"/>
      <x:c r="G4" s="96"/>
      <x:c r="H4" s="96"/>
    </x:row>
    <x:row r="5" ht="24" customHeight="1">
      <x:c r="A5" s="7" t="str">
        <x:v>Expense / vendor</x:v>
      </x:c>
      <x:c r="B5" s="7" t="str">
        <x:v>Category</x:v>
      </x:c>
      <x:c r="C5" s="7" t="str">
        <x:v>Monthly cost</x:v>
      </x:c>
      <x:c r="D5" s="7" t="str">
        <x:v>Business purpose</x:v>
      </x:c>
      <x:c r="E5" s="7" t="str">
        <x:v>Value score (1-5)</x:v>
      </x:c>
      <x:c r="F5" s="7" t="str">
        <x:v>Action</x:v>
      </x:c>
      <x:c r="G5" s="7" t="str">
        <x:v>Est. monthly savings</x:v>
      </x:c>
      <x:c r="H5" s="7" t="str">
        <x:v>Notes</x:v>
      </x:c>
    </x:row>
    <x:row r="6">
      <x:c r="A6" s="84" t="str">
        <x:v>Example software subscription</x:v>
      </x:c>
      <x:c r="B6" s="85" t="str">
        <x:v>Software</x:v>
      </x:c>
      <x:c r="C6" s="92" t="n">
        <x:v>149</x:v>
      </x:c>
      <x:c r="D6" s="85" t="str">
        <x:v>Project management</x:v>
      </x:c>
      <x:c r="E6" s="85" t="n">
        <x:v>3</x:v>
      </x:c>
      <x:c r="F6" s="85" t="str">
        <x:v>Renegotiate</x:v>
      </x:c>
      <x:c r="G6" s="92" t="n">
        <x:v>30</x:v>
      </x:c>
      <x:c r="H6" s="86" t="str">
        <x:v>Confirm annual plan savings</x:v>
      </x:c>
    </x:row>
    <x:row r="7">
      <x:c r="A7" s="87" t="str"/>
      <x:c r="B7" s="42" t="str"/>
      <x:c r="C7" s="93" t="n">
        <x:v>0</x:v>
      </x:c>
      <x:c r="D7" s="42" t="str"/>
      <x:c r="E7" s="42" t="n">
        <x:v>3</x:v>
      </x:c>
      <x:c r="F7" s="42" t="str">
        <x:v>Keep</x:v>
      </x:c>
      <x:c r="G7" s="93" t="n">
        <x:v>0</x:v>
      </x:c>
      <x:c r="H7" s="88" t="str"/>
    </x:row>
    <x:row r="8">
      <x:c r="A8" s="87" t="str"/>
      <x:c r="B8" s="42" t="str"/>
      <x:c r="C8" s="93" t="n">
        <x:v>0</x:v>
      </x:c>
      <x:c r="D8" s="42" t="str"/>
      <x:c r="E8" s="42" t="n">
        <x:v>3</x:v>
      </x:c>
      <x:c r="F8" s="42" t="str">
        <x:v>Keep</x:v>
      </x:c>
      <x:c r="G8" s="93" t="n">
        <x:v>0</x:v>
      </x:c>
      <x:c r="H8" s="88" t="str"/>
    </x:row>
    <x:row r="9">
      <x:c r="A9" s="87" t="str"/>
      <x:c r="B9" s="42" t="str"/>
      <x:c r="C9" s="93" t="n">
        <x:v>0</x:v>
      </x:c>
      <x:c r="D9" s="42" t="str"/>
      <x:c r="E9" s="42" t="n">
        <x:v>3</x:v>
      </x:c>
      <x:c r="F9" s="42" t="str">
        <x:v>Keep</x:v>
      </x:c>
      <x:c r="G9" s="93" t="n">
        <x:v>0</x:v>
      </x:c>
      <x:c r="H9" s="88" t="str"/>
    </x:row>
    <x:row r="10">
      <x:c r="A10" s="87" t="str"/>
      <x:c r="B10" s="42" t="str"/>
      <x:c r="C10" s="93" t="n">
        <x:v>0</x:v>
      </x:c>
      <x:c r="D10" s="42" t="str"/>
      <x:c r="E10" s="42" t="n">
        <x:v>3</x:v>
      </x:c>
      <x:c r="F10" s="42" t="str">
        <x:v>Keep</x:v>
      </x:c>
      <x:c r="G10" s="93" t="n">
        <x:v>0</x:v>
      </x:c>
      <x:c r="H10" s="88" t="str"/>
    </x:row>
    <x:row r="11">
      <x:c r="A11" s="87" t="str"/>
      <x:c r="B11" s="42" t="str"/>
      <x:c r="C11" s="93" t="n">
        <x:v>0</x:v>
      </x:c>
      <x:c r="D11" s="42" t="str"/>
      <x:c r="E11" s="42" t="n">
        <x:v>3</x:v>
      </x:c>
      <x:c r="F11" s="42" t="str">
        <x:v>Keep</x:v>
      </x:c>
      <x:c r="G11" s="93" t="n">
        <x:v>0</x:v>
      </x:c>
      <x:c r="H11" s="88" t="str"/>
    </x:row>
    <x:row r="12">
      <x:c r="A12" s="87" t="str"/>
      <x:c r="B12" s="42" t="str"/>
      <x:c r="C12" s="93" t="n">
        <x:v>0</x:v>
      </x:c>
      <x:c r="D12" s="42" t="str"/>
      <x:c r="E12" s="42" t="n">
        <x:v>3</x:v>
      </x:c>
      <x:c r="F12" s="42" t="str">
        <x:v>Keep</x:v>
      </x:c>
      <x:c r="G12" s="93" t="n">
        <x:v>0</x:v>
      </x:c>
      <x:c r="H12" s="88" t="str"/>
    </x:row>
    <x:row r="13">
      <x:c r="A13" s="87" t="str"/>
      <x:c r="B13" s="42" t="str"/>
      <x:c r="C13" s="93" t="n">
        <x:v>0</x:v>
      </x:c>
      <x:c r="D13" s="42" t="str"/>
      <x:c r="E13" s="42" t="n">
        <x:v>3</x:v>
      </x:c>
      <x:c r="F13" s="42" t="str">
        <x:v>Keep</x:v>
      </x:c>
      <x:c r="G13" s="93" t="n">
        <x:v>0</x:v>
      </x:c>
      <x:c r="H13" s="88" t="str"/>
    </x:row>
    <x:row r="14">
      <x:c r="A14" s="87" t="str"/>
      <x:c r="B14" s="42" t="str"/>
      <x:c r="C14" s="93" t="n">
        <x:v>0</x:v>
      </x:c>
      <x:c r="D14" s="42" t="str"/>
      <x:c r="E14" s="42" t="n">
        <x:v>3</x:v>
      </x:c>
      <x:c r="F14" s="42" t="str">
        <x:v>Keep</x:v>
      </x:c>
      <x:c r="G14" s="93" t="n">
        <x:v>0</x:v>
      </x:c>
      <x:c r="H14" s="88" t="str"/>
    </x:row>
    <x:row r="15">
      <x:c r="A15" s="87" t="str"/>
      <x:c r="B15" s="42" t="str"/>
      <x:c r="C15" s="93" t="n">
        <x:v>0</x:v>
      </x:c>
      <x:c r="D15" s="42" t="str"/>
      <x:c r="E15" s="42" t="n">
        <x:v>3</x:v>
      </x:c>
      <x:c r="F15" s="42" t="str">
        <x:v>Keep</x:v>
      </x:c>
      <x:c r="G15" s="93" t="n">
        <x:v>0</x:v>
      </x:c>
      <x:c r="H15" s="88" t="str"/>
    </x:row>
    <x:row r="16">
      <x:c r="A16" s="87" t="str"/>
      <x:c r="B16" s="42" t="str"/>
      <x:c r="C16" s="93" t="n">
        <x:v>0</x:v>
      </x:c>
      <x:c r="D16" s="42" t="str"/>
      <x:c r="E16" s="42" t="n">
        <x:v>3</x:v>
      </x:c>
      <x:c r="F16" s="42" t="str">
        <x:v>Keep</x:v>
      </x:c>
      <x:c r="G16" s="93" t="n">
        <x:v>0</x:v>
      </x:c>
      <x:c r="H16" s="88" t="str"/>
    </x:row>
    <x:row r="17">
      <x:c r="A17" s="87" t="str"/>
      <x:c r="B17" s="42" t="str"/>
      <x:c r="C17" s="93" t="n">
        <x:v>0</x:v>
      </x:c>
      <x:c r="D17" s="42" t="str"/>
      <x:c r="E17" s="42" t="n">
        <x:v>3</x:v>
      </x:c>
      <x:c r="F17" s="42" t="str">
        <x:v>Keep</x:v>
      </x:c>
      <x:c r="G17" s="93" t="n">
        <x:v>0</x:v>
      </x:c>
      <x:c r="H17" s="88" t="str"/>
    </x:row>
    <x:row r="18">
      <x:c r="A18" s="87" t="str"/>
      <x:c r="B18" s="42" t="str"/>
      <x:c r="C18" s="93" t="n">
        <x:v>0</x:v>
      </x:c>
      <x:c r="D18" s="42" t="str"/>
      <x:c r="E18" s="42" t="n">
        <x:v>3</x:v>
      </x:c>
      <x:c r="F18" s="42" t="str">
        <x:v>Keep</x:v>
      </x:c>
      <x:c r="G18" s="93" t="n">
        <x:v>0</x:v>
      </x:c>
      <x:c r="H18" s="88" t="str"/>
    </x:row>
    <x:row r="19">
      <x:c r="A19" s="87" t="str"/>
      <x:c r="B19" s="42" t="str"/>
      <x:c r="C19" s="93" t="n">
        <x:v>0</x:v>
      </x:c>
      <x:c r="D19" s="42" t="str"/>
      <x:c r="E19" s="42" t="n">
        <x:v>3</x:v>
      </x:c>
      <x:c r="F19" s="42" t="str">
        <x:v>Keep</x:v>
      </x:c>
      <x:c r="G19" s="93" t="n">
        <x:v>0</x:v>
      </x:c>
      <x:c r="H19" s="88" t="str"/>
    </x:row>
    <x:row r="20">
      <x:c r="A20" s="87" t="str"/>
      <x:c r="B20" s="42" t="str"/>
      <x:c r="C20" s="93" t="n">
        <x:v>0</x:v>
      </x:c>
      <x:c r="D20" s="42" t="str"/>
      <x:c r="E20" s="42" t="n">
        <x:v>3</x:v>
      </x:c>
      <x:c r="F20" s="42" t="str">
        <x:v>Keep</x:v>
      </x:c>
      <x:c r="G20" s="93" t="n">
        <x:v>0</x:v>
      </x:c>
      <x:c r="H20" s="88" t="str"/>
    </x:row>
    <x:row r="21">
      <x:c r="A21" s="87" t="str"/>
      <x:c r="B21" s="42" t="str"/>
      <x:c r="C21" s="93" t="n">
        <x:v>0</x:v>
      </x:c>
      <x:c r="D21" s="42" t="str"/>
      <x:c r="E21" s="42" t="n">
        <x:v>3</x:v>
      </x:c>
      <x:c r="F21" s="42" t="str">
        <x:v>Keep</x:v>
      </x:c>
      <x:c r="G21" s="93" t="n">
        <x:v>0</x:v>
      </x:c>
      <x:c r="H21" s="88" t="str"/>
    </x:row>
    <x:row r="22">
      <x:c r="A22" s="87" t="str"/>
      <x:c r="B22" s="42" t="str"/>
      <x:c r="C22" s="93" t="n">
        <x:v>0</x:v>
      </x:c>
      <x:c r="D22" s="42" t="str"/>
      <x:c r="E22" s="42" t="n">
        <x:v>3</x:v>
      </x:c>
      <x:c r="F22" s="42" t="str">
        <x:v>Keep</x:v>
      </x:c>
      <x:c r="G22" s="93" t="n">
        <x:v>0</x:v>
      </x:c>
      <x:c r="H22" s="88" t="str"/>
    </x:row>
    <x:row r="23">
      <x:c r="A23" s="87" t="str"/>
      <x:c r="B23" s="42" t="str"/>
      <x:c r="C23" s="93" t="n">
        <x:v>0</x:v>
      </x:c>
      <x:c r="D23" s="42" t="str"/>
      <x:c r="E23" s="42" t="n">
        <x:v>3</x:v>
      </x:c>
      <x:c r="F23" s="42" t="str">
        <x:v>Keep</x:v>
      </x:c>
      <x:c r="G23" s="93" t="n">
        <x:v>0</x:v>
      </x:c>
      <x:c r="H23" s="88" t="str"/>
    </x:row>
    <x:row r="24">
      <x:c r="A24" s="87" t="str"/>
      <x:c r="B24" s="42" t="str"/>
      <x:c r="C24" s="93" t="n">
        <x:v>0</x:v>
      </x:c>
      <x:c r="D24" s="42" t="str"/>
      <x:c r="E24" s="42" t="n">
        <x:v>3</x:v>
      </x:c>
      <x:c r="F24" s="42" t="str">
        <x:v>Keep</x:v>
      </x:c>
      <x:c r="G24" s="93" t="n">
        <x:v>0</x:v>
      </x:c>
      <x:c r="H24" s="88" t="str"/>
    </x:row>
    <x:row r="25">
      <x:c r="A25" s="89" t="str"/>
      <x:c r="B25" s="90" t="str"/>
      <x:c r="C25" s="94" t="n">
        <x:v>0</x:v>
      </x:c>
      <x:c r="D25" s="90" t="str"/>
      <x:c r="E25" s="90" t="n">
        <x:v>3</x:v>
      </x:c>
      <x:c r="F25" s="90" t="str">
        <x:v>Keep</x:v>
      </x:c>
      <x:c r="G25" s="94" t="n">
        <x:v>0</x:v>
      </x:c>
      <x:c r="H25" s="91" t="str"/>
    </x:row>
    <x:row r="26">
      <x:c r="A26" s="96"/>
      <x:c r="B26" s="96"/>
      <x:c r="C26" s="96"/>
      <x:c r="D26" s="96"/>
      <x:c r="E26" s="96"/>
      <x:c r="F26" s="96"/>
      <x:c r="G26" s="96"/>
      <x:c r="H26" s="96"/>
    </x:row>
    <x:row r="27">
      <x:c r="A27" s="96"/>
      <x:c r="B27" s="96"/>
      <x:c r="C27" s="96"/>
      <x:c r="D27" s="96"/>
      <x:c r="E27" s="96"/>
      <x:c r="F27" s="96"/>
      <x:c r="G27" s="96"/>
      <x:c r="H27" s="96"/>
    </x:row>
    <x:row r="28" ht="24" customHeight="1">
      <x:c r="A28" s="7" t="str">
        <x:v>Review summary</x:v>
      </x:c>
      <x:c r="B28" s="7" t="str">
        <x:v>Amount</x:v>
      </x:c>
      <x:c r="C28" s="96"/>
      <x:c r="D28" s="96"/>
      <x:c r="E28" s="96"/>
      <x:c r="F28" s="96"/>
      <x:c r="G28" s="96"/>
      <x:c r="H28" s="96"/>
    </x:row>
    <x:row r="29">
      <x:c r="A29" s="96" t="str">
        <x:v>Total monthly expenses reviewed</x:v>
      </x:c>
      <x:c r="B29" s="97" t="n">
        <x:f>SUM(C6:C25)</x:f>
        <x:v>149</x:v>
      </x:c>
      <x:c r="C29" s="96"/>
      <x:c r="D29" s="96"/>
      <x:c r="E29" s="96"/>
      <x:c r="F29" s="96"/>
      <x:c r="G29" s="96"/>
      <x:c r="H29" s="96"/>
    </x:row>
    <x:row r="30">
      <x:c r="A30" s="96" t="str">
        <x:v>Potential monthly savings</x:v>
      </x:c>
      <x:c r="B30" s="97" t="n">
        <x:f>SUM(G6:G25)</x:f>
        <x:v>30</x:v>
      </x:c>
      <x:c r="C30" s="96"/>
      <x:c r="D30" s="96"/>
      <x:c r="E30" s="96"/>
      <x:c r="F30" s="96"/>
      <x:c r="G30" s="96"/>
      <x:c r="H30" s="96"/>
    </x:row>
    <x:row r="31">
      <x:c r="A31" s="96" t="str">
        <x:v>Potential annual savings</x:v>
      </x:c>
      <x:c r="B31" s="97" t="n">
        <x:f>B30*12</x:f>
        <x:v>360</x:v>
      </x:c>
      <x:c r="C31" s="96"/>
      <x:c r="D31" s="96"/>
      <x:c r="E31" s="96"/>
      <x:c r="F31" s="96"/>
      <x:c r="G31" s="96"/>
      <x:c r="H31" s="96"/>
    </x:row>
  </x:sheetData>
  <x:dataValidations count="2">
    <x:dataValidation type="whole" operator="between" sqref="E6:E25">
      <x:formula1>1</x:formula1>
      <x:formula2>5</x:formula2>
    </x:dataValidation>
    <x:dataValidation type="list" sqref="F6:F25">
      <x:formula1>"Keep,Renegotiate,Reduce,Cancel,Review later"</x:formula1>
    </x:dataValidation>
  </x:dataValidations>
  <x:pageMargins left="0.7" right="0.7" top="0.75" bottom="0.75" header="0.3" footer="0.3"/>
</x:worksheet>
</file>